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work_take\01.work\01.work\01.HP関連\01.HP更新作業\20181204_お知らせ2県＋データ集差し替え\"/>
    </mc:Choice>
  </mc:AlternateContent>
  <bookViews>
    <workbookView xWindow="0" yWindow="0" windowWidth="8805" windowHeight="74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alcChain>
</file>

<file path=xl/sharedStrings.xml><?xml version="1.0" encoding="utf-8"?>
<sst xmlns="http://schemas.openxmlformats.org/spreadsheetml/2006/main" count="1025" uniqueCount="549">
  <si>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</si>
  <si>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</si>
  <si>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</si>
  <si>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</si>
  <si>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</si>
  <si>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</si>
  <si>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</si>
  <si>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</si>
  <si>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</si>
  <si>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</si>
  <si>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</si>
  <si>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</si>
  <si>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</si>
  <si>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</si>
  <si>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</si>
  <si>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</si>
  <si>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</si>
  <si>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</si>
  <si>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</si>
  <si>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</si>
  <si>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</si>
  <si>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</si>
  <si>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</si>
  <si>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</si>
  <si>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</si>
  <si>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</si>
  <si>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</si>
  <si>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</si>
  <si>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</si>
  <si>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</si>
  <si>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</si>
  <si>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</si>
  <si>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</si>
  <si>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</si>
  <si>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</si>
  <si>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</si>
  <si>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</si>
  <si>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</si>
  <si>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</si>
  <si>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</si>
  <si>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</si>
  <si>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</si>
  <si>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</si>
  <si>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</si>
  <si>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</si>
  <si>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</si>
  <si>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</si>
  <si>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</si>
  <si>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</si>
  <si>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</si>
  <si>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</si>
  <si>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</si>
  <si>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</si>
  <si>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</si>
  <si>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</si>
  <si>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</si>
  <si>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</si>
  <si>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</si>
  <si>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</si>
  <si>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</si>
  <si>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</si>
  <si>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</si>
  <si>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</si>
  <si>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</si>
  <si>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</si>
  <si>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</si>
  <si>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</si>
  <si>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</si>
  <si>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</si>
  <si>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</si>
  <si>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</si>
  <si>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</si>
  <si>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</si>
  <si>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</si>
  <si>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</si>
  <si>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</si>
  <si>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</si>
  <si>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</si>
  <si>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</si>
  <si>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</si>
  <si>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</si>
  <si>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</si>
  <si>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</si>
  <si>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</si>
  <si>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</si>
  <si>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</si>
  <si>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</si>
  <si>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</si>
  <si>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</si>
  <si>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</si>
  <si>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</si>
  <si>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</si>
  <si>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</si>
  <si>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</si>
  <si>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</si>
  <si>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</si>
  <si>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</si>
  <si>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</si>
  <si>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</si>
  <si>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</si>
  <si>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</si>
  <si>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</si>
  <si>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</si>
  <si>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</si>
  <si>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</si>
  <si>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</si>
  <si>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</si>
  <si>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</si>
  <si>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</si>
  <si>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</si>
  <si>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</si>
  <si>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</si>
  <si>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</si>
  <si>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</si>
  <si>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</si>
  <si>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</si>
  <si>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</si>
  <si>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</si>
  <si>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</si>
  <si>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</si>
  <si>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</si>
  <si>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</si>
  <si>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</si>
  <si>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</si>
  <si>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</si>
  <si>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</si>
  <si>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</si>
  <si>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</si>
  <si>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</si>
  <si>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</si>
  <si>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</si>
  <si>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</si>
  <si>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</si>
  <si>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</si>
  <si>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</si>
  <si>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</si>
  <si>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</si>
  <si>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</si>
  <si>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</si>
  <si>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</si>
  <si>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</si>
  <si>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</si>
  <si>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</si>
  <si>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</si>
  <si>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</si>
  <si>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</si>
  <si>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</si>
  <si>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</si>
  <si>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</si>
  <si>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</si>
  <si>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</si>
  <si>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</si>
  <si>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</si>
  <si>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</si>
  <si>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</si>
  <si>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</si>
  <si>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</si>
  <si>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</si>
  <si>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</si>
  <si>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</si>
  <si>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</si>
  <si>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</si>
  <si>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</si>
  <si>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</si>
  <si>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</si>
  <si>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</si>
  <si>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</si>
  <si>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</si>
  <si>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</si>
  <si>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</si>
  <si>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</si>
  <si>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</si>
  <si>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</si>
  <si>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</si>
  <si>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</si>
  <si>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</si>
  <si>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</si>
  <si>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</si>
  <si>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</si>
  <si>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</si>
  <si>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</si>
  <si>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</si>
  <si>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</si>
  <si>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</si>
  <si>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</si>
  <si>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</si>
  <si>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</si>
  <si>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</si>
  <si>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</si>
  <si>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</si>
  <si>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</si>
  <si>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</si>
  <si>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</si>
  <si>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</si>
  <si>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</si>
  <si>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</si>
  <si>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</si>
  <si>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北海道安平町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</si>
  <si>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</si>
  <si>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</si>
  <si>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</si>
  <si>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</si>
  <si>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</si>
  <si>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</si>
  <si>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</si>
  <si>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</si>
  <si>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</si>
  <si>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</si>
  <si>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</si>
  <si>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</si>
  <si>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</si>
  <si>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</si>
  <si>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</si>
  <si>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</si>
  <si>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</si>
  <si>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</si>
  <si>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</si>
  <si>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</si>
  <si>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</si>
  <si>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</si>
  <si>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</si>
  <si>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</si>
  <si>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</si>
  <si>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</si>
  <si>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</si>
  <si>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</si>
  <si>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</si>
  <si>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</si>
  <si>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</si>
  <si>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</si>
  <si>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</si>
  <si>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</si>
  <si>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</si>
  <si>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</si>
  <si>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</si>
  <si>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</si>
  <si>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</si>
  <si>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</si>
  <si>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</si>
  <si>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</si>
  <si>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</si>
  <si>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</si>
  <si>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</si>
  <si>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</si>
  <si>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</si>
  <si>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</si>
  <si>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</si>
  <si>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</si>
  <si>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</si>
  <si>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</si>
  <si>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</si>
  <si>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</si>
  <si>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</si>
  <si>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</si>
  <si>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</si>
  <si>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</si>
  <si>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</si>
  <si>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</si>
  <si>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</si>
  <si>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</si>
  <si>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</si>
  <si>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</si>
  <si>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</si>
  <si>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</si>
  <si>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</si>
  <si>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</si>
  <si>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</si>
  <si>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</si>
  <si>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</si>
  <si>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</si>
  <si>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</si>
  <si>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</si>
  <si>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</si>
  <si>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</si>
  <si>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</si>
  <si>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</si>
  <si>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</si>
  <si>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</si>
  <si>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</si>
  <si>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</si>
  <si>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</si>
  <si>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</si>
  <si>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</si>
  <si>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</si>
  <si>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</si>
  <si>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</si>
  <si>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</si>
  <si>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</si>
  <si>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</si>
  <si>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</si>
  <si>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</si>
  <si>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</si>
  <si>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</si>
  <si>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</si>
  <si>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</si>
  <si>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</si>
  <si>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</si>
  <si>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</si>
  <si>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</si>
  <si>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</si>
  <si>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</si>
  <si>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</si>
  <si>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</si>
  <si>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</si>
  <si>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</si>
  <si>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</si>
  <si>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</si>
  <si>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</si>
  <si>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</si>
  <si>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</si>
  <si>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</si>
  <si>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</si>
  <si>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</si>
  <si>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</si>
  <si>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</si>
  <si>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</si>
  <si>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</si>
  <si>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</si>
  <si>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</si>
  <si>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</si>
  <si>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</si>
  <si>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</si>
  <si>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</si>
  <si>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</si>
  <si>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</si>
  <si>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</si>
  <si>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</si>
  <si>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</si>
  <si>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</si>
  <si>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</si>
  <si>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</si>
  <si>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</si>
  <si>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</si>
  <si>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</si>
  <si>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</si>
  <si>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</si>
  <si>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</si>
  <si>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</si>
  <si>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</si>
  <si>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</si>
  <si>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</si>
  <si>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</si>
  <si>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</si>
  <si>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</si>
  <si>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</si>
  <si>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</si>
  <si>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北海道安平町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</si>
  <si>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</si>
  <si>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</si>
  <si>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</si>
  <si>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</si>
  <si>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</si>
  <si>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</si>
  <si>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</si>
  <si>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</si>
  <si>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</si>
  <si>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</si>
  <si>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</si>
  <si>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</si>
  <si>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</si>
  <si>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</si>
  <si>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</si>
  <si>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</si>
  <si>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</si>
  <si>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</si>
  <si>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</si>
  <si>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</si>
  <si>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</si>
  <si>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</si>
  <si>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</si>
  <si>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</si>
  <si>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</si>
  <si>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</si>
  <si>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</si>
  <si>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</si>
  <si>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</si>
  <si>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</si>
  <si>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</si>
  <si>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</si>
  <si>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</si>
  <si>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</si>
  <si>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</si>
  <si>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</si>
  <si>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</si>
  <si>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</si>
  <si>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</si>
  <si>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</si>
  <si>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</si>
  <si>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</si>
  <si>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</si>
  <si>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</si>
  <si>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</si>
  <si>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</si>
  <si>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</si>
  <si>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</si>
  <si>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</si>
  <si>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</si>
  <si>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</si>
  <si>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</si>
  <si>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</si>
  <si>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</si>
  <si>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</si>
  <si>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</si>
  <si>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</si>
  <si>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</si>
  <si>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</si>
  <si>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</si>
  <si>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</si>
  <si>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</si>
  <si>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</si>
  <si>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</si>
  <si>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</si>
  <si>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</si>
  <si>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</si>
  <si>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</si>
  <si>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</si>
  <si>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</si>
  <si>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</si>
  <si>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</si>
  <si>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</si>
  <si>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</si>
  <si>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</si>
  <si>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</si>
  <si>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</si>
  <si>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</si>
  <si>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</si>
  <si>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</si>
  <si>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</si>
  <si>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</si>
  <si>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</si>
  <si>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</si>
  <si>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</si>
  <si>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</si>
  <si>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</si>
  <si>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</si>
  <si>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</si>
  <si>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</si>
  <si>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</si>
  <si>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</si>
  <si>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</si>
  <si>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</si>
  <si>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</si>
  <si>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</si>
  <si>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</si>
  <si>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</si>
  <si>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</si>
  <si>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</si>
  <si>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</si>
  <si>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</si>
  <si>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</si>
  <si>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</si>
  <si>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</si>
  <si>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</si>
  <si>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</si>
  <si>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</si>
  <si>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</si>
  <si>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</si>
  <si>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</si>
  <si>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</si>
  <si>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</si>
  <si>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</si>
  <si>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</si>
  <si>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</si>
  <si>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</si>
  <si>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</si>
  <si>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</si>
  <si>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</si>
  <si>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</si>
  <si>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</si>
  <si>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</si>
  <si>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</si>
  <si>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</si>
  <si>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</si>
  <si>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</si>
  <si>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</si>
  <si>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</si>
  <si>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</si>
  <si>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</si>
  <si>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</si>
  <si>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</si>
  <si>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</si>
  <si>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</si>
  <si>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</si>
  <si>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</si>
  <si>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</si>
  <si>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</si>
  <si>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</si>
  <si>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</si>
  <si>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</si>
  <si>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</si>
  <si>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</si>
  <si>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</si>
  <si>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</si>
  <si>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</si>
  <si>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</si>
  <si>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</si>
  <si>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</si>
  <si>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</si>
  <si>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</si>
  <si>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</si>
  <si>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</si>
  <si>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</si>
  <si>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</si>
  <si>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</si>
  <si>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</si>
  <si>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</si>
  <si>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</si>
  <si>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</si>
  <si>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</si>
  <si>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</si>
  <si>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</si>
  <si>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</si>
  <si>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</si>
  <si>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</si>
  <si>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</si>
  <si>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</si>
  <si>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</si>
  <si>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</si>
  <si>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</si>
  <si>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</si>
  <si>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</si>
  <si>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</si>
  <si>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</si>
  <si>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</si>
  <si>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 0.21</t>
  </si>
  <si>
    <t>簡易水道事業特別会計</t>
  </si>
  <si>
    <t>一般会計</t>
  </si>
  <si>
    <t>介護保険事業特別会計</t>
  </si>
  <si>
    <t>国民健康保険事業特別会計</t>
  </si>
  <si>
    <t>▲ 0.29</t>
  </si>
  <si>
    <t>▲ 0.16</t>
  </si>
  <si>
    <t>▲ 0.26</t>
  </si>
  <si>
    <t>公共下水道事業特別会計</t>
  </si>
  <si>
    <t>後期高齢者医療事業特別会計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</si>
  <si>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</si>
  <si>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</si>
  <si>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</si>
  <si>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</si>
  <si>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</si>
  <si>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比率は、類似団体を下回っていますが、将来負担比率は、大きく上回っており、大型事業の実施により今後も上昇することが予想されます。町の負担軽減を図り、計画的に事業を実施することで財政の健全化を図る必要があ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</si>
  <si>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</si>
  <si>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</si>
  <si>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</si>
  <si>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</si>
  <si>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</si>
  <si>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の大型事業の実施等により、両比率とも、類似団体を上回っています。今後も、役場庁舎増改築事業や道の駅建設事業の実施により比率が上昇することが予想されますが、起債の新規発行の抑制や交付税措置のある起債の活用等により、町負担の軽減を図り財政の健全化に努める必要があります。</t>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</si>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</sst>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154268</c:v>
                </c:pt>
                <c:pt idx="1">
                  <c:v>213129</c:v>
                </c:pt>
                <c:pt idx="2">
                  <c:v>118133</c:v>
                </c:pt>
                <c:pt idx="3">
                  <c:v>163452</c:v>
                </c:pt>
                <c:pt idx="4">
                  <c:v>190459</c:v>
                </c:pt>
              </c:numCache>
            </c:numRef>
          </c:val>
          <c:smooth val="0"/>
        </c:ser>
        <c:dLbls>
          <c:showLegendKey val="0"/>
          <c:showVal val="0"/>
          <c:showCatName val="0"/>
          <c:showSerName val="0"/>
          <c:showPercent val="0"/>
          <c:showBubbleSize val="0"/>
        </c:dLbls>
        <c:marker val="1"/>
        <c:smooth val="0"/>
        <c:axId val="216610632"/>
        <c:axId val="216605928"/>
      </c:lineChart>
      <c:catAx>
        <c:axId val="216610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05928"/>
        <c:crosses val="autoZero"/>
        <c:auto val="1"/>
        <c:lblAlgn val="ctr"/>
        <c:lblOffset val="100"/>
        <c:tickLblSkip val="1"/>
        <c:tickMarkSkip val="1"/>
        <c:noMultiLvlLbl val="0"/>
      </c:catAx>
      <c:valAx>
        <c:axId val="2166059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10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2.2000000000000002</c:v>
                </c:pt>
                <c:pt idx="1">
                  <c:v>2.4700000000000002</c:v>
                </c:pt>
                <c:pt idx="2">
                  <c:v>2.62</c:v>
                </c:pt>
                <c:pt idx="3">
                  <c:v>2.4700000000000002</c:v>
                </c:pt>
                <c:pt idx="4">
                  <c:v>2.42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33.049999999999997</c:v>
                </c:pt>
                <c:pt idx="1">
                  <c:v>33.11</c:v>
                </c:pt>
                <c:pt idx="2">
                  <c:v>39.32</c:v>
                </c:pt>
                <c:pt idx="3">
                  <c:v>40.590000000000003</c:v>
                </c:pt>
                <c:pt idx="4">
                  <c:v>41.03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6604752"/>
        <c:axId val="216606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0.59</c:v>
                </c:pt>
                <c:pt idx="1">
                  <c:v>0.38</c:v>
                </c:pt>
                <c:pt idx="2">
                  <c:v>4.57</c:v>
                </c:pt>
                <c:pt idx="3">
                  <c:v>-0.09</c:v>
                </c:pt>
                <c:pt idx="4">
                  <c:v>-0.21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6604752"/>
        <c:axId val="216606712"/>
      </c:lineChart>
      <c:catAx>
        <c:axId val="21660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606712"/>
        <c:crosses val="autoZero"/>
        <c:auto val="1"/>
        <c:lblAlgn val="ctr"/>
        <c:lblOffset val="100"/>
        <c:tickLblSkip val="1"/>
        <c:tickMarkSkip val="1"/>
        <c:noMultiLvlLbl val="0"/>
      </c:catAx>
      <c:valAx>
        <c:axId val="216606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60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0.12</c:v>
                </c:pt>
                <c:pt idx="4">
                  <c:v>#N/A</c:v>
                </c:pt>
                <c:pt idx="5">
                  <c:v>0.11</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0.28999999999999998</c:v>
                </c:pt>
                <c:pt idx="3">
                  <c:v>#N/A</c:v>
                </c:pt>
                <c:pt idx="4">
                  <c:v>0.16</c:v>
                </c:pt>
                <c:pt idx="5">
                  <c:v>#N/A</c:v>
                </c:pt>
                <c:pt idx="6">
                  <c:v>0.26</c:v>
                </c:pt>
                <c:pt idx="7">
                  <c:v>#N/A</c:v>
                </c:pt>
                <c:pt idx="8">
                  <c:v>#N/A</c:v>
                </c:pt>
                <c:pt idx="9">
                  <c:v>0.19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0.13</c:v>
                </c:pt>
                <c:pt idx="4">
                  <c:v>#N/A</c:v>
                </c:pt>
                <c:pt idx="5">
                  <c:v>0.71</c:v>
                </c:pt>
                <c:pt idx="6">
                  <c:v>#N/A</c:v>
                </c:pt>
                <c:pt idx="7">
                  <c:v>1.23</c:v>
                </c:pt>
                <c:pt idx="8">
                  <c:v>#N/A</c:v>
                </c:pt>
                <c:pt idx="9">
                  <c:v>1.87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2.2000000000000002</c:v>
                </c:pt>
                <c:pt idx="2">
                  <c:v>#N/A</c:v>
                </c:pt>
                <c:pt idx="3">
                  <c:v>2.4700000000000002</c:v>
                </c:pt>
                <c:pt idx="4">
                  <c:v>#N/A</c:v>
                </c:pt>
                <c:pt idx="5">
                  <c:v>2.61</c:v>
                </c:pt>
                <c:pt idx="6">
                  <c:v>#N/A</c:v>
                </c:pt>
                <c:pt idx="7">
                  <c:v>2.46</c:v>
                </c:pt>
                <c:pt idx="8">
                  <c:v>#N/A</c:v>
                </c:pt>
                <c:pt idx="9">
                  <c:v>2.42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3.46</c:v>
                </c:pt>
                <c:pt idx="2">
                  <c:v>#N/A</c:v>
                </c:pt>
                <c:pt idx="3">
                  <c:v>3.25</c:v>
                </c:pt>
                <c:pt idx="4">
                  <c:v>#N/A</c:v>
                </c:pt>
                <c:pt idx="5">
                  <c:v>2.52</c:v>
                </c:pt>
                <c:pt idx="6">
                  <c:v>#N/A</c:v>
                </c:pt>
                <c:pt idx="7">
                  <c:v>2.77</c:v>
                </c:pt>
                <c:pt idx="8">
                  <c:v>#N/A</c:v>
                </c:pt>
                <c:pt idx="9">
                  <c:v>5.07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8547064"/>
        <c:axId val="219453640"/>
      </c:barChart>
      <c:catAx>
        <c:axId val="23854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453640"/>
        <c:crosses val="autoZero"/>
        <c:auto val="1"/>
        <c:lblAlgn val="ctr"/>
        <c:lblOffset val="100"/>
        <c:tickLblSkip val="1"/>
        <c:tickMarkSkip val="1"/>
        <c:noMultiLvlLbl val="0"/>
      </c:catAx>
      <c:valAx>
        <c:axId val="21945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547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854</c:v>
                </c:pt>
                <c:pt idx="5">
                  <c:v>888</c:v>
                </c:pt>
                <c:pt idx="8">
                  <c:v>928</c:v>
                </c:pt>
                <c:pt idx="11">
                  <c:v>915</c:v>
                </c:pt>
                <c:pt idx="14">
                  <c:v>993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54</c:v>
                </c:pt>
                <c:pt idx="3">
                  <c:v>91</c:v>
                </c:pt>
                <c:pt idx="6">
                  <c:v>25</c:v>
                </c:pt>
                <c:pt idx="9">
                  <c:v>76</c:v>
                </c:pt>
                <c:pt idx="12">
                  <c:v>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35</c:v>
                </c:pt>
                <c:pt idx="6">
                  <c:v>25</c:v>
                </c:pt>
                <c:pt idx="9">
                  <c:v>5</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295</c:v>
                </c:pt>
                <c:pt idx="3">
                  <c:v>284</c:v>
                </c:pt>
                <c:pt idx="6">
                  <c:v>281</c:v>
                </c:pt>
                <c:pt idx="9">
                  <c:v>298</c:v>
                </c:pt>
                <c:pt idx="12">
                  <c:v>347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913</c:v>
                </c:pt>
                <c:pt idx="3">
                  <c:v>958</c:v>
                </c:pt>
                <c:pt idx="6">
                  <c:v>952</c:v>
                </c:pt>
                <c:pt idx="9">
                  <c:v>985</c:v>
                </c:pt>
                <c:pt idx="12">
                  <c:v>991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9456384"/>
        <c:axId val="21945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443</c:v>
                </c:pt>
                <c:pt idx="2">
                  <c:v>#N/A</c:v>
                </c:pt>
                <c:pt idx="3">
                  <c:v>#N/A</c:v>
                </c:pt>
                <c:pt idx="4">
                  <c:v>480</c:v>
                </c:pt>
                <c:pt idx="5">
                  <c:v>#N/A</c:v>
                </c:pt>
                <c:pt idx="6">
                  <c:v>#N/A</c:v>
                </c:pt>
                <c:pt idx="7">
                  <c:v>355</c:v>
                </c:pt>
                <c:pt idx="8">
                  <c:v>#N/A</c:v>
                </c:pt>
                <c:pt idx="9">
                  <c:v>#N/A</c:v>
                </c:pt>
                <c:pt idx="10">
                  <c:v>449</c:v>
                </c:pt>
                <c:pt idx="11">
                  <c:v>#N/A</c:v>
                </c:pt>
                <c:pt idx="12">
                  <c:v>#N/A</c:v>
                </c:pt>
                <c:pt idx="13">
                  <c:v>407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9456384"/>
        <c:axId val="219457168"/>
      </c:lineChart>
      <c:catAx>
        <c:axId val="2194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457168"/>
        <c:crosses val="autoZero"/>
        <c:auto val="1"/>
        <c:lblAlgn val="ctr"/>
        <c:lblOffset val="100"/>
        <c:tickLblSkip val="1"/>
        <c:tickMarkSkip val="1"/>
        <c:noMultiLvlLbl val="0"/>
      </c:catAx>
      <c:valAx>
        <c:axId val="21945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5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9468</c:v>
                </c:pt>
                <c:pt idx="5">
                  <c:v>9437</c:v>
                </c:pt>
                <c:pt idx="8">
                  <c:v>9283</c:v>
                </c:pt>
                <c:pt idx="11">
                  <c:v>9096</c:v>
                </c:pt>
                <c:pt idx="14">
                  <c:v>9110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1280</c:v>
                </c:pt>
                <c:pt idx="5">
                  <c:v>1194</c:v>
                </c:pt>
                <c:pt idx="8">
                  <c:v>1038</c:v>
                </c:pt>
                <c:pt idx="11">
                  <c:v>912</c:v>
                </c:pt>
                <c:pt idx="14">
                  <c:v>833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2743</c:v>
                </c:pt>
                <c:pt idx="5">
                  <c:v>3115</c:v>
                </c:pt>
                <c:pt idx="8">
                  <c:v>3380</c:v>
                </c:pt>
                <c:pt idx="11">
                  <c:v>3669</c:v>
                </c:pt>
                <c:pt idx="14">
                  <c:v>3488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1152</c:v>
                </c:pt>
                <c:pt idx="3">
                  <c:v>995</c:v>
                </c:pt>
                <c:pt idx="6">
                  <c:v>987</c:v>
                </c:pt>
                <c:pt idx="9">
                  <c:v>933</c:v>
                </c:pt>
                <c:pt idx="12">
                  <c:v>848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198</c:v>
                </c:pt>
                <c:pt idx="3">
                  <c:v>165</c:v>
                </c:pt>
                <c:pt idx="6">
                  <c:v>140</c:v>
                </c:pt>
                <c:pt idx="9">
                  <c:v>136</c:v>
                </c:pt>
                <c:pt idx="12">
                  <c:v>131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5540</c:v>
                </c:pt>
                <c:pt idx="3">
                  <c:v>5514</c:v>
                </c:pt>
                <c:pt idx="6">
                  <c:v>5457</c:v>
                </c:pt>
                <c:pt idx="9">
                  <c:v>5386</c:v>
                </c:pt>
                <c:pt idx="12">
                  <c:v>5755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10100</c:v>
                </c:pt>
                <c:pt idx="3">
                  <c:v>9928</c:v>
                </c:pt>
                <c:pt idx="6">
                  <c:v>9627</c:v>
                </c:pt>
                <c:pt idx="9">
                  <c:v>9379</c:v>
                </c:pt>
                <c:pt idx="12">
                  <c:v>9373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9454816"/>
        <c:axId val="219456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3499</c:v>
                </c:pt>
                <c:pt idx="2">
                  <c:v>#N/A</c:v>
                </c:pt>
                <c:pt idx="3">
                  <c:v>#N/A</c:v>
                </c:pt>
                <c:pt idx="4">
                  <c:v>2855</c:v>
                </c:pt>
                <c:pt idx="5">
                  <c:v>#N/A</c:v>
                </c:pt>
                <c:pt idx="6">
                  <c:v>#N/A</c:v>
                </c:pt>
                <c:pt idx="7">
                  <c:v>2510</c:v>
                </c:pt>
                <c:pt idx="8">
                  <c:v>#N/A</c:v>
                </c:pt>
                <c:pt idx="9">
                  <c:v>#N/A</c:v>
                </c:pt>
                <c:pt idx="10">
                  <c:v>2157</c:v>
                </c:pt>
                <c:pt idx="11">
                  <c:v>#N/A</c:v>
                </c:pt>
                <c:pt idx="12">
                  <c:v>#N/A</c:v>
                </c:pt>
                <c:pt idx="13">
                  <c:v>2677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9454816"/>
        <c:axId val="219456776"/>
      </c:lineChart>
      <c:catAx>
        <c:axId val="2194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456776"/>
        <c:crosses val="autoZero"/>
        <c:auto val="1"/>
        <c:lblAlgn val="ctr"/>
        <c:lblOffset val="100"/>
        <c:tickLblSkip val="1"/>
        <c:tickMarkSkip val="1"/>
        <c:noMultiLvlLbl val="0"/>
      </c:catAx>
      <c:valAx>
        <c:axId val="219456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4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{9571BF63-CA31-42C6-9699-1490A03DAC88}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{0ECAE936-59B2-4804-BD41-8A155EA7C66E}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{70D284B4-A5ED-4B2F-B11D-ACEAA1B4B7C5}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{E58938D8-13D9-48CA-9104-0DCB66AA7060}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{C3E7DCBB-174C-407B-9ADF-1C03B0FB4B79}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47.1</c:v>
                </c:pt>
              </c:numCache>
            </c:numRef>
          </c:xVal>
          <c:yVal>
            <c:numRef>
              <c:f>公会計指標分析・財政指標組合せ分析表!$K$51:$O$51</c:f>
              <c:numCache>
                <c:formatCode>#,##0.0;"▲ "#,##0.0</c:formatCode>
                <c:ptCount val="5"/>
                <c:pt idx="3">
                  <c:v>54.7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{8CB7CEC8-0D90-4A87-8C7B-4F266E457941}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{FD9659F5-808C-4FA7-8C95-0026B8D0CD66}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{FA3889A4-AFE2-4CA5-8B6C-4AE107572DF9}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{1FA941B6-032C-4BE2-BC43-759ED7DBACB4}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{72BC410B-CC16-4369-81E8-2DAC0C6951F3}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19458344"/>
        <c:axId val="219450896"/>
      </c:scatterChart>
      <c:valAx>
        <c:axId val="219458344"/>
        <c:scaling>
          <c:orientation val="minMax"/>
          <c:max val="56"/>
          <c:min val="46.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450896"/>
        <c:crosses val="autoZero"/>
        <c:crossBetween val="midCat"/>
      </c:valAx>
      <c:valAx>
        <c:axId val="219450896"/>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45834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{A6C6E098-92BC-44C8-8922-C3DECD13743F}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{20F0E571-F25D-46F8-AF1A-A8ECA3FFAAA8}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{F3DCABC7-F75B-465D-B0FA-3AD57174449D}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{23C68980-CE8E-4F42-8EBB-9C53083466B6}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{9E2A60EF-54EA-498C-86D2-9CBF519C8C87}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11.8</c:v>
                </c:pt>
                <c:pt idx="2">
                  <c:v>10.7</c:v>
                </c:pt>
                <c:pt idx="3">
                  <c:v>10.7</c:v>
                </c:pt>
                <c:pt idx="4">
                  <c:v>10.199999999999999</c:v>
                </c:pt>
              </c:numCache>
            </c:numRef>
          </c:xVal>
          <c:yVal>
            <c:numRef>
              <c:f>公会計指標分析・財政指標組合せ分析表!$K$73:$O$73</c:f>
              <c:numCache>
                <c:formatCode>#,##0.0;"▲ "#,##0.0</c:formatCode>
                <c:ptCount val="5"/>
                <c:pt idx="0">
                  <c:v>89.4</c:v>
                </c:pt>
                <c:pt idx="1">
                  <c:v>70.900000000000006</c:v>
                </c:pt>
                <c:pt idx="2">
                  <c:v>64</c:v>
                </c:pt>
                <c:pt idx="3">
                  <c:v>54.7</c:v>
                </c:pt>
                <c:pt idx="4">
                  <c:v>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{2F57F57C-BCCC-454B-BF76-9AAEDCA5AA2F}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{F5FBCEE0-6179-4C10-94BD-ADBF0BB197EC}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{DF2B6625-C406-4097-BD49-EF36966EF727}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{B5629532-D57E-48DE-A6E3-0BF1CB888C14}</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{48EA1DB2-F354-49AC-A863-DFE45B965054}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19455992"/>
        <c:axId val="219451288"/>
      </c:scatterChart>
      <c:valAx>
        <c:axId val="219455992"/>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451288"/>
        <c:crosses val="autoZero"/>
        <c:crossBetween val="midCat"/>
      </c:valAx>
      <c:valAx>
        <c:axId val="219451288"/>
        <c:scaling>
          <c:orientation val="minMax"/>
          <c:max val="10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455992"/>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ヵ年平均</a:t>
          </a:r>
          <a:r>
            <a:rPr kumimoji="1" lang="en-US" altLang="ja-JP" sz="1300">
              <a:latin typeface="ＭＳ ゴシック" pitchFamily="49" charset="-128"/>
              <a:ea typeface="ＭＳ ゴシック" pitchFamily="49" charset="-128"/>
            </a:rPr>
            <a:t>10.2</a:t>
          </a:r>
          <a:r>
            <a:rPr kumimoji="1" lang="ja-JP" altLang="en-US" sz="1300">
              <a:latin typeface="ＭＳ ゴシック" pitchFamily="49" charset="-128"/>
              <a:ea typeface="ＭＳ ゴシック" pitchFamily="49" charset="-128"/>
            </a:rPr>
            <a:t>％で前年度より</a:t>
          </a:r>
          <a:r>
            <a:rPr kumimoji="1" lang="en-US" altLang="ja-JP" sz="1300">
              <a:latin typeface="ＭＳ ゴシック" pitchFamily="49" charset="-128"/>
              <a:ea typeface="ＭＳ ゴシック" pitchFamily="49" charset="-128"/>
            </a:rPr>
            <a:t>0.5</a:t>
          </a:r>
          <a:r>
            <a:rPr kumimoji="1" lang="ja-JP" altLang="en-US" sz="1300">
              <a:latin typeface="ＭＳ ゴシック" pitchFamily="49" charset="-128"/>
              <a:ea typeface="ＭＳ ゴシック" pitchFamily="49" charset="-128"/>
            </a:rPr>
            <a:t>％改善しています。普通交付税に措置される算入公債費等は、臨時財政対策債や過疎対策事業債などの財政運営に有利な地方債の発行により増加傾向にありますが、合併後に実施した大型事業にかかる起債償還が始まったことにより、元利償還金の額が増加しており、今後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早来庁舎増改築事業、追分地区認定子ども園整備事業などの大型事業の起債償還が始まっていくことから元利償還金は増加傾向となります。今後も交付税措置のある起債の活用及び新規発行の抑制により財政の健全化に努め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地方債現在高は前年度と比較して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百万円減少しているものの、充当可能基金である財政調整基金などは前年度と比較して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百万円減少しているため、将来負担比率は前年度と比較して</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％増加しています。今後も、交付税措置のある起債の活用や新規発行の抑制、基金運用の適正化を図り、財政の健全化に努めます。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施設の老朽化は進んでいますが、類似団体を下回っています。</a:t>
          </a:r>
          <a:endParaRPr lang="ja-JP" altLang="ja-JP">
            <a:effectLst/>
          </a:endParaRPr>
        </a:p>
        <a:p>
          <a:r>
            <a:rPr kumimoji="1" lang="ja-JP" altLang="ja-JP" sz="1100">
              <a:solidFill>
                <a:schemeClr val="dk1"/>
              </a:solidFill>
              <a:effectLst/>
              <a:latin typeface="+mn-lt"/>
              <a:ea typeface="+mn-ea"/>
              <a:cs typeface="+mn-cs"/>
            </a:rPr>
            <a:t>今後は、「公共施設等総合管理計画」に基づき、公共施設の更新・統廃合・長寿命化や維持補修を計画的に進める必要があります。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6237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448932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42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448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03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05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08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119761</xdr:rowOff>
    </xdr:from>
    <xdr:to>
      <xdr:col>3</xdr:col>
      <xdr:colOff>511175</xdr:colOff>
      <xdr:row>31</xdr:row>
      <xdr:rowOff>49911</xdr:rowOff>
    </xdr:to>
    <xdr:sp macro="" textlink="">
      <xdr:nvSpPr>
        <xdr:cNvPr id="75" name="円/楕円 74"/>
        <xdr:cNvSpPr/>
      </xdr:nvSpPr>
      <xdr:spPr>
        <a:xfrm>
          <a:off x="4000500" y="52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76" name="n_1aveValue有形固定資産減価償却率"/>
        <xdr:cNvSpPr txBox="1"/>
      </xdr:nvSpPr>
      <xdr:spPr>
        <a:xfrm>
          <a:off x="3836043" y="4861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41038</xdr:rowOff>
    </xdr:from>
    <xdr:ext cx="405111" cy="259045"/>
    <xdr:sp macro="" textlink="">
      <xdr:nvSpPr>
        <xdr:cNvPr id="77" name="n_1mainValue有形固定資産減価償却率"/>
        <xdr:cNvSpPr txBox="1"/>
      </xdr:nvSpPr>
      <xdr:spPr>
        <a:xfrm>
          <a:off x="3836043" y="535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36</xdr:row>
      <xdr:rowOff>57912</xdr:rowOff>
    </xdr:to>
    <xdr:cxnSp macro="">
      <xdr:nvCxnSpPr>
        <xdr:cNvPr id="54" name="直線コネクタ 53"/>
        <xdr:cNvCxnSpPr/>
      </xdr:nvCxnSpPr>
      <xdr:spPr>
        <a:xfrm flipV="1">
          <a:off x="4634865" y="5663184"/>
          <a:ext cx="0" cy="56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61739</xdr:rowOff>
    </xdr:from>
    <xdr:ext cx="405111" cy="259045"/>
    <xdr:sp macro="" textlink="">
      <xdr:nvSpPr>
        <xdr:cNvPr id="55" name="【道路】&#10;有形固定資産減価償却率最小値テキスト"/>
        <xdr:cNvSpPr txBox="1"/>
      </xdr:nvSpPr>
      <xdr:spPr>
        <a:xfrm>
          <a:off x="4724400" y="623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36</xdr:row>
      <xdr:rowOff>57912</xdr:rowOff>
    </xdr:from>
    <xdr:to>
      <xdr:col>6</xdr:col>
      <xdr:colOff>600075</xdr:colOff>
      <xdr:row>36</xdr:row>
      <xdr:rowOff>57912</xdr:rowOff>
    </xdr:to>
    <xdr:cxnSp macro="">
      <xdr:nvCxnSpPr>
        <xdr:cNvPr id="56" name="直線コネクタ 55"/>
        <xdr:cNvCxnSpPr/>
      </xdr:nvCxnSpPr>
      <xdr:spPr>
        <a:xfrm>
          <a:off x="4546600" y="623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7"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8" name="直線コネクタ 57"/>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31259</xdr:rowOff>
    </xdr:from>
    <xdr:ext cx="405111" cy="259045"/>
    <xdr:sp macro="" textlink="">
      <xdr:nvSpPr>
        <xdr:cNvPr id="59" name="【道路】&#10;有形固定資産減価償却率平均値テキスト"/>
        <xdr:cNvSpPr txBox="1"/>
      </xdr:nvSpPr>
      <xdr:spPr>
        <a:xfrm>
          <a:off x="4724400" y="5860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52832</xdr:rowOff>
    </xdr:from>
    <xdr:to>
      <xdr:col>6</xdr:col>
      <xdr:colOff>561975</xdr:colOff>
      <xdr:row>34</xdr:row>
      <xdr:rowOff>154432</xdr:rowOff>
    </xdr:to>
    <xdr:sp macro="" textlink="">
      <xdr:nvSpPr>
        <xdr:cNvPr id="60" name="フローチャート : 判断 59"/>
        <xdr:cNvSpPr/>
      </xdr:nvSpPr>
      <xdr:spPr>
        <a:xfrm>
          <a:off x="4584700" y="588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2540</xdr:rowOff>
    </xdr:from>
    <xdr:to>
      <xdr:col>5</xdr:col>
      <xdr:colOff>409575</xdr:colOff>
      <xdr:row>34</xdr:row>
      <xdr:rowOff>104140</xdr:rowOff>
    </xdr:to>
    <xdr:sp macro="" textlink="">
      <xdr:nvSpPr>
        <xdr:cNvPr id="61" name="フローチャート : 判断 60"/>
        <xdr:cNvSpPr/>
      </xdr:nvSpPr>
      <xdr:spPr>
        <a:xfrm>
          <a:off x="3746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155702</xdr:rowOff>
    </xdr:from>
    <xdr:to>
      <xdr:col>5</xdr:col>
      <xdr:colOff>409575</xdr:colOff>
      <xdr:row>41</xdr:row>
      <xdr:rowOff>85852</xdr:rowOff>
    </xdr:to>
    <xdr:sp macro="" textlink="">
      <xdr:nvSpPr>
        <xdr:cNvPr id="67" name="円/楕円 66"/>
        <xdr:cNvSpPr/>
      </xdr:nvSpPr>
      <xdr:spPr>
        <a:xfrm>
          <a:off x="3746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120667</xdr:rowOff>
    </xdr:from>
    <xdr:ext cx="405111" cy="259045"/>
    <xdr:sp macro="" textlink="">
      <xdr:nvSpPr>
        <xdr:cNvPr id="68" name="n_1aveValue【道路】&#10;有形固定資産減価償却率"/>
        <xdr:cNvSpPr txBox="1"/>
      </xdr:nvSpPr>
      <xdr:spPr>
        <a:xfrm>
          <a:off x="3582043"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175835</xdr:colOff>
      <xdr:row>41</xdr:row>
      <xdr:rowOff>76979</xdr:rowOff>
    </xdr:from>
    <xdr:ext cx="340478" cy="259045"/>
    <xdr:sp macro="" textlink="">
      <xdr:nvSpPr>
        <xdr:cNvPr id="69" name="n_1mainValue【道路】&#10;有形固定資産減価償却率"/>
        <xdr:cNvSpPr txBox="1"/>
      </xdr:nvSpPr>
      <xdr:spPr>
        <a:xfrm>
          <a:off x="3614360" y="71064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3" name="テキスト ボックス 8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89" name="テキスト ボックス 8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1" name="テキスト ボックス 9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5" name="直線コネクタ 94"/>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6"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7" name="直線コネクタ 96"/>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8"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99" name="直線コネクタ 98"/>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0"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1" name="フローチャート : 判断 100"/>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2" name="フローチャート : 判断 101"/>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146558</xdr:rowOff>
    </xdr:from>
    <xdr:to>
      <xdr:col>14</xdr:col>
      <xdr:colOff>79375</xdr:colOff>
      <xdr:row>40</xdr:row>
      <xdr:rowOff>76708</xdr:rowOff>
    </xdr:to>
    <xdr:sp macro="" textlink="">
      <xdr:nvSpPr>
        <xdr:cNvPr id="108" name="円/楕円 107"/>
        <xdr:cNvSpPr/>
      </xdr:nvSpPr>
      <xdr:spPr>
        <a:xfrm>
          <a:off x="9588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09"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67835</xdr:rowOff>
    </xdr:from>
    <xdr:ext cx="534377" cy="259045"/>
    <xdr:sp macro="" textlink="">
      <xdr:nvSpPr>
        <xdr:cNvPr id="110" name="n_1mainValue【道路】&#10;一人当たり延長"/>
        <xdr:cNvSpPr txBox="1"/>
      </xdr:nvSpPr>
      <xdr:spPr>
        <a:xfrm>
          <a:off x="9359410" y="69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9" name="正方形/長方形 11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0" name="正方形/長方形 11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1" name="正方形/長方形 12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2" name="正方形/長方形 12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3" name="正方形/長方形 12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4" name="正方形/長方形 12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5" name="正方形/長方形 12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6" name="正方形/長方形 12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8" name="直線コネクタ 1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9" name="テキスト ボックス 13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0" name="直線コネクタ 1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1" name="テキスト ボックス 1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2" name="直線コネクタ 1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3" name="テキスト ボックス 1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4" name="直線コネクタ 1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5" name="テキスト ボックス 1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6" name="直線コネクタ 1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7" name="テキスト ボックス 1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8" name="直線コネクタ 1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9" name="テキスト ボックス 14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153" name="直線コネクタ 152"/>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154"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155" name="直線コネクタ 154"/>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156"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157" name="直線コネクタ 156"/>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158"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159" name="フローチャート : 判断 158"/>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160" name="フローチャート : 判断 159"/>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29755</xdr:rowOff>
    </xdr:from>
    <xdr:to>
      <xdr:col>5</xdr:col>
      <xdr:colOff>409575</xdr:colOff>
      <xdr:row>84</xdr:row>
      <xdr:rowOff>131355</xdr:rowOff>
    </xdr:to>
    <xdr:sp macro="" textlink="">
      <xdr:nvSpPr>
        <xdr:cNvPr id="166" name="円/楕円 165"/>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167"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122482</xdr:rowOff>
    </xdr:from>
    <xdr:ext cx="405111" cy="259045"/>
    <xdr:sp macro="" textlink="">
      <xdr:nvSpPr>
        <xdr:cNvPr id="168" name="n_1mainValue【公営住宅】&#10;有形固定資産減価償却率"/>
        <xdr:cNvSpPr txBox="1"/>
      </xdr:nvSpPr>
      <xdr:spPr>
        <a:xfrm>
          <a:off x="3582043"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179" name="直線コネクタ 178"/>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180" name="テキスト ボックス 179"/>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181" name="直線コネクタ 1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82" name="テキスト ボックス 1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183" name="直線コネクタ 182"/>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184" name="テキスト ボックス 183"/>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5" name="直線コネクタ 1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6" name="テキスト ボックス 1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187" name="直線コネクタ 186"/>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188" name="テキスト ボックス 187"/>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9" name="直線コネクタ 18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90" name="テキスト ボックス 18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191" name="直線コネクタ 190"/>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192" name="テキスト ボックス 191"/>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196" name="直線コネクタ 195"/>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197"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198" name="直線コネクタ 197"/>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199"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00" name="直線コネクタ 199"/>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01"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02" name="フローチャート : 判断 201"/>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03" name="フローチャート : 判断 202"/>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86170</xdr:rowOff>
    </xdr:from>
    <xdr:to>
      <xdr:col>14</xdr:col>
      <xdr:colOff>79375</xdr:colOff>
      <xdr:row>83</xdr:row>
      <xdr:rowOff>16320</xdr:rowOff>
    </xdr:to>
    <xdr:sp macro="" textlink="">
      <xdr:nvSpPr>
        <xdr:cNvPr id="209" name="円/楕円 208"/>
        <xdr:cNvSpPr/>
      </xdr:nvSpPr>
      <xdr:spPr>
        <a:xfrm>
          <a:off x="9588500" y="141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10"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32847</xdr:rowOff>
    </xdr:from>
    <xdr:ext cx="469744" cy="259045"/>
    <xdr:sp macro="" textlink="">
      <xdr:nvSpPr>
        <xdr:cNvPr id="211" name="n_1mainValue【公営住宅】&#10;一人当たり面積"/>
        <xdr:cNvSpPr txBox="1"/>
      </xdr:nvSpPr>
      <xdr:spPr>
        <a:xfrm>
          <a:off x="9391727" y="139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9" name="正方形/長方形 2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7" name="正方形/長方形 2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8" name="テキスト ボックス 2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9" name="直線コネクタ 2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0" name="テキスト ボックス 23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1" name="直線コネクタ 2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2" name="テキスト ボックス 2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3" name="直線コネクタ 2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4" name="テキスト ボックス 2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5" name="直線コネクタ 2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6" name="テキスト ボックス 2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7" name="直線コネクタ 2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8" name="テキスト ボックス 2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9" name="直線コネクタ 2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0" name="テキスト ボックス 2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252" name="直線コネクタ 251"/>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253"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254" name="直線コネクタ 253"/>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55"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56" name="直線コネクタ 255"/>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257"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258" name="フローチャート : 判断 25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259" name="フローチャート : 判断 258"/>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120650</xdr:rowOff>
    </xdr:from>
    <xdr:to>
      <xdr:col>22</xdr:col>
      <xdr:colOff>415925</xdr:colOff>
      <xdr:row>42</xdr:row>
      <xdr:rowOff>50800</xdr:rowOff>
    </xdr:to>
    <xdr:sp macro="" textlink="">
      <xdr:nvSpPr>
        <xdr:cNvPr id="265" name="円/楕円 264"/>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266"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41927</xdr:rowOff>
    </xdr:from>
    <xdr:ext cx="405111" cy="259045"/>
    <xdr:sp macro="" textlink="">
      <xdr:nvSpPr>
        <xdr:cNvPr id="267" name="n_1mainValue【認定こども園・幼稚園・保育所】&#10;有形固定資産減価償却率"/>
        <xdr:cNvSpPr txBox="1"/>
      </xdr:nvSpPr>
      <xdr:spPr>
        <a:xfrm>
          <a:off x="15266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8" name="正方形/長方形 2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9" name="正方形/長方形 2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0" name="正方形/長方形 2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1" name="正方形/長方形 2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2" name="正方形/長方形 2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3" name="正方形/長方形 2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4" name="正方形/長方形 2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5" name="正方形/長方形 2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6" name="テキスト ボックス 2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7" name="直線コネクタ 2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8" name="直線コネクタ 2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79" name="テキスト ボックス 27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80" name="直線コネクタ 2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81" name="テキスト ボックス 28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82" name="直線コネクタ 2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83" name="テキスト ボックス 28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84" name="直線コネクタ 2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85" name="テキスト ボックス 28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86" name="直線コネクタ 2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87" name="テキスト ボックス 28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8" name="直線コネクタ 2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89" name="テキスト ボックス 28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1" name="テキスト ボックス 2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293" name="直線コネクタ 292"/>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294"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295" name="直線コネクタ 294"/>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296"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297" name="直線コネクタ 296"/>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298"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299" name="フローチャート : 判断 298"/>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00" name="フローチャート : 判断 299"/>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1" name="テキスト ボックス 3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2" name="テキスト ボックス 3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3" name="テキスト ボックス 3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4" name="テキスト ボックス 3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5" name="テキスト ボックス 3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30299</xdr:rowOff>
    </xdr:from>
    <xdr:to>
      <xdr:col>31</xdr:col>
      <xdr:colOff>85725</xdr:colOff>
      <xdr:row>37</xdr:row>
      <xdr:rowOff>131899</xdr:rowOff>
    </xdr:to>
    <xdr:sp macro="" textlink="">
      <xdr:nvSpPr>
        <xdr:cNvPr id="306" name="円/楕円 305"/>
        <xdr:cNvSpPr/>
      </xdr:nvSpPr>
      <xdr:spPr>
        <a:xfrm>
          <a:off x="2127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07"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123026</xdr:rowOff>
    </xdr:from>
    <xdr:ext cx="469744" cy="259045"/>
    <xdr:sp macro="" textlink="">
      <xdr:nvSpPr>
        <xdr:cNvPr id="308" name="n_1mainValue【認定こども園・幼稚園・保育所】&#10;一人当たり面積"/>
        <xdr:cNvSpPr txBox="1"/>
      </xdr:nvSpPr>
      <xdr:spPr>
        <a:xfrm>
          <a:off x="21075727" y="646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9" name="直線コネクタ 3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20" name="テキスト ボックス 31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1" name="直線コネクタ 3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2" name="テキスト ボックス 3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3" name="直線コネクタ 3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4" name="テキスト ボックス 3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5" name="直線コネクタ 3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6" name="テキスト ボックス 3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7" name="直線コネクタ 3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8" name="テキスト ボックス 3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9" name="直線コネクタ 3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0" name="テキスト ボックス 3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32" name="直線コネクタ 331"/>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33"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34" name="直線コネクタ 333"/>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35"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36" name="直線コネクタ 335"/>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37"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338" name="フローチャート : 判断 337"/>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339" name="フローチャート : 判断 338"/>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0" name="テキスト ボックス 3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1" name="テキスト ボックス 3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2" name="テキスト ボックス 3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3" name="テキスト ボックス 3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4" name="テキスト ボックス 3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141605</xdr:rowOff>
    </xdr:from>
    <xdr:to>
      <xdr:col>22</xdr:col>
      <xdr:colOff>415925</xdr:colOff>
      <xdr:row>57</xdr:row>
      <xdr:rowOff>71755</xdr:rowOff>
    </xdr:to>
    <xdr:sp macro="" textlink="">
      <xdr:nvSpPr>
        <xdr:cNvPr id="345" name="円/楕円 344"/>
        <xdr:cNvSpPr/>
      </xdr:nvSpPr>
      <xdr:spPr>
        <a:xfrm>
          <a:off x="15430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346"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88282</xdr:rowOff>
    </xdr:from>
    <xdr:ext cx="405111" cy="259045"/>
    <xdr:sp macro="" textlink="">
      <xdr:nvSpPr>
        <xdr:cNvPr id="347" name="n_1mainValue【学校施設】&#10;有形固定資産減価償却率"/>
        <xdr:cNvSpPr txBox="1"/>
      </xdr:nvSpPr>
      <xdr:spPr>
        <a:xfrm>
          <a:off x="15266043"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5" name="正方形/長方形 3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6" name="テキスト ボックス 3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7" name="直線コネクタ 3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8" name="テキスト ボックス 3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9" name="直線コネクタ 3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0" name="テキスト ボックス 3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1" name="直線コネクタ 3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2" name="テキスト ボックス 3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3" name="直線コネクタ 3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4" name="テキスト ボックス 3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5" name="直線コネクタ 3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6" name="テキスト ボックス 3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8" name="テキスト ボックス 3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370" name="直線コネクタ 369"/>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371"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372" name="直線コネクタ 371"/>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373"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374" name="直線コネクタ 373"/>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375"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376" name="フローチャート : 判断 375"/>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377" name="フローチャート : 判断 376"/>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8" name="テキスト ボックス 3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9" name="テキスト ボックス 3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0" name="テキスト ボックス 3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1" name="テキスト ボックス 3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2" name="テキスト ボックス 3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83159</xdr:rowOff>
    </xdr:from>
    <xdr:to>
      <xdr:col>31</xdr:col>
      <xdr:colOff>85725</xdr:colOff>
      <xdr:row>62</xdr:row>
      <xdr:rowOff>13309</xdr:rowOff>
    </xdr:to>
    <xdr:sp macro="" textlink="">
      <xdr:nvSpPr>
        <xdr:cNvPr id="383" name="円/楕円 382"/>
        <xdr:cNvSpPr/>
      </xdr:nvSpPr>
      <xdr:spPr>
        <a:xfrm>
          <a:off x="21272500" y="10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384"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4436</xdr:rowOff>
    </xdr:from>
    <xdr:ext cx="469744" cy="259045"/>
    <xdr:sp macro="" textlink="">
      <xdr:nvSpPr>
        <xdr:cNvPr id="385" name="n_1mainValue【学校施設】&#10;一人当たり面積"/>
        <xdr:cNvSpPr txBox="1"/>
      </xdr:nvSpPr>
      <xdr:spPr>
        <a:xfrm>
          <a:off x="21075727" y="1063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1" name="正方形/長方形 4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2" name="正方形/長方形 4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3" name="正方形/長方形 4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4" name="正方形/長方形 4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5" name="正方形/長方形 4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6" name="正方形/長方形 4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7" name="正方形/長方形 4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8" name="正方形/長方形 4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9" name="正方形/長方形 4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0" name="テキスト ボックス 4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1" name="直線コネクタ 4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2" name="テキスト ボックス 41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3" name="直線コネクタ 41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4" name="テキスト ボックス 41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5" name="直線コネクタ 41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6" name="テキスト ボックス 41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7" name="直線コネクタ 41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8" name="テキスト ボックス 41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9" name="直線コネクタ 41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0" name="テキスト ボックス 41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1" name="直線コネクタ 42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2" name="テキスト ボックス 42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106</xdr:row>
      <xdr:rowOff>32386</xdr:rowOff>
    </xdr:to>
    <xdr:cxnSp macro="">
      <xdr:nvCxnSpPr>
        <xdr:cNvPr id="426" name="直線コネクタ 425"/>
        <xdr:cNvCxnSpPr/>
      </xdr:nvCxnSpPr>
      <xdr:spPr>
        <a:xfrm flipV="1">
          <a:off x="16318864" y="17373600"/>
          <a:ext cx="0" cy="83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36213</xdr:rowOff>
    </xdr:from>
    <xdr:ext cx="405111" cy="259045"/>
    <xdr:sp macro="" textlink="">
      <xdr:nvSpPr>
        <xdr:cNvPr id="427" name="【公民館】&#10;有形固定資産減価償却率最小値テキスト"/>
        <xdr:cNvSpPr txBox="1"/>
      </xdr:nvSpPr>
      <xdr:spPr>
        <a:xfrm>
          <a:off x="164084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106</xdr:row>
      <xdr:rowOff>32386</xdr:rowOff>
    </xdr:from>
    <xdr:to>
      <xdr:col>23</xdr:col>
      <xdr:colOff>606425</xdr:colOff>
      <xdr:row>106</xdr:row>
      <xdr:rowOff>32386</xdr:rowOff>
    </xdr:to>
    <xdr:cxnSp macro="">
      <xdr:nvCxnSpPr>
        <xdr:cNvPr id="428" name="直線コネクタ 427"/>
        <xdr:cNvCxnSpPr/>
      </xdr:nvCxnSpPr>
      <xdr:spPr>
        <a:xfrm>
          <a:off x="16230600" y="1820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29" name="【公民館】&#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30" name="直線コネクタ 429"/>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142891</xdr:rowOff>
    </xdr:from>
    <xdr:ext cx="405111" cy="259045"/>
    <xdr:sp macro="" textlink="">
      <xdr:nvSpPr>
        <xdr:cNvPr id="431" name="【公民館】&#10;有形固定資産減価償却率平均値テキスト"/>
        <xdr:cNvSpPr txBox="1"/>
      </xdr:nvSpPr>
      <xdr:spPr>
        <a:xfrm>
          <a:off x="16408400" y="1780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164464</xdr:rowOff>
    </xdr:from>
    <xdr:to>
      <xdr:col>23</xdr:col>
      <xdr:colOff>568325</xdr:colOff>
      <xdr:row>104</xdr:row>
      <xdr:rowOff>94614</xdr:rowOff>
    </xdr:to>
    <xdr:sp macro="" textlink="">
      <xdr:nvSpPr>
        <xdr:cNvPr id="432" name="フローチャート : 判断 431"/>
        <xdr:cNvSpPr/>
      </xdr:nvSpPr>
      <xdr:spPr>
        <a:xfrm>
          <a:off x="16268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107314</xdr:rowOff>
    </xdr:from>
    <xdr:to>
      <xdr:col>22</xdr:col>
      <xdr:colOff>415925</xdr:colOff>
      <xdr:row>104</xdr:row>
      <xdr:rowOff>37464</xdr:rowOff>
    </xdr:to>
    <xdr:sp macro="" textlink="">
      <xdr:nvSpPr>
        <xdr:cNvPr id="433" name="フローチャート : 判断 432"/>
        <xdr:cNvSpPr/>
      </xdr:nvSpPr>
      <xdr:spPr>
        <a:xfrm>
          <a:off x="15430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170180</xdr:rowOff>
    </xdr:from>
    <xdr:to>
      <xdr:col>22</xdr:col>
      <xdr:colOff>415925</xdr:colOff>
      <xdr:row>107</xdr:row>
      <xdr:rowOff>100330</xdr:rowOff>
    </xdr:to>
    <xdr:sp macro="" textlink="">
      <xdr:nvSpPr>
        <xdr:cNvPr id="439" name="円/楕円 438"/>
        <xdr:cNvSpPr/>
      </xdr:nvSpPr>
      <xdr:spPr>
        <a:xfrm>
          <a:off x="1543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53991</xdr:rowOff>
    </xdr:from>
    <xdr:ext cx="405111" cy="259045"/>
    <xdr:sp macro="" textlink="">
      <xdr:nvSpPr>
        <xdr:cNvPr id="440" name="n_1aveValue【公民館】&#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91457</xdr:rowOff>
    </xdr:from>
    <xdr:ext cx="405111" cy="259045"/>
    <xdr:sp macro="" textlink="">
      <xdr:nvSpPr>
        <xdr:cNvPr id="441" name="n_1mainValue【公民館】&#10;有形固定資産減価償却率"/>
        <xdr:cNvSpPr txBox="1"/>
      </xdr:nvSpPr>
      <xdr:spPr>
        <a:xfrm>
          <a:off x="15266043"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465" name="直線コネクタ 464"/>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466"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467" name="直線コネクタ 46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468"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469" name="直線コネクタ 468"/>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470"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471" name="フローチャート : 判断 470"/>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72" name="フローチャート : 判断 471"/>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138430</xdr:rowOff>
    </xdr:from>
    <xdr:to>
      <xdr:col>31</xdr:col>
      <xdr:colOff>85725</xdr:colOff>
      <xdr:row>103</xdr:row>
      <xdr:rowOff>68580</xdr:rowOff>
    </xdr:to>
    <xdr:sp macro="" textlink="">
      <xdr:nvSpPr>
        <xdr:cNvPr id="478" name="円/楕円 477"/>
        <xdr:cNvSpPr/>
      </xdr:nvSpPr>
      <xdr:spPr>
        <a:xfrm>
          <a:off x="21272500" y="176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479"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85107</xdr:rowOff>
    </xdr:from>
    <xdr:ext cx="469744" cy="259045"/>
    <xdr:sp macro="" textlink="">
      <xdr:nvSpPr>
        <xdr:cNvPr id="480" name="n_1mainValue【公民館】&#10;一人当たり面積"/>
        <xdr:cNvSpPr txBox="1"/>
      </xdr:nvSpPr>
      <xdr:spPr>
        <a:xfrm>
          <a:off x="21075727" y="1740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後半以降に建設された施設が多く、今後、改修や大規模修繕が必要な時期を迎えることから、「安平町公共施設等総合管理計画」に基づき、更新・統廃合・長寿命化等を計画的に進めていく必要があり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11447</xdr:rowOff>
    </xdr:from>
    <xdr:ext cx="405111" cy="259045"/>
    <xdr:sp macro="" textlink="">
      <xdr:nvSpPr>
        <xdr:cNvPr id="81" name="n_1aveValue【体育館・プール】&#10;有形固定資産減価償却率"/>
        <xdr:cNvSpPr txBox="1"/>
      </xdr:nvSpPr>
      <xdr:spPr>
        <a:xfrm>
          <a:off x="3582043"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132080</xdr:rowOff>
    </xdr:from>
    <xdr:to>
      <xdr:col>5</xdr:col>
      <xdr:colOff>409575</xdr:colOff>
      <xdr:row>62</xdr:row>
      <xdr:rowOff>62230</xdr:rowOff>
    </xdr:to>
    <xdr:sp macro="" textlink="">
      <xdr:nvSpPr>
        <xdr:cNvPr id="87" name="円/楕円 86"/>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78757</xdr:rowOff>
    </xdr:from>
    <xdr:ext cx="405111" cy="259045"/>
    <xdr:sp macro="" textlink="">
      <xdr:nvSpPr>
        <xdr:cNvPr id="88" name="n_1mainValue【体育館・プール】&#10;有形固定資産減価償却率"/>
        <xdr:cNvSpPr txBox="1"/>
      </xdr:nvSpPr>
      <xdr:spPr>
        <a:xfrm>
          <a:off x="3582043"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107950</xdr:rowOff>
    </xdr:from>
    <xdr:to>
      <xdr:col>14</xdr:col>
      <xdr:colOff>79375</xdr:colOff>
      <xdr:row>62</xdr:row>
      <xdr:rowOff>38100</xdr:rowOff>
    </xdr:to>
    <xdr:sp macro="" textlink="">
      <xdr:nvSpPr>
        <xdr:cNvPr id="126" name="円/楕円 125"/>
        <xdr:cNvSpPr/>
      </xdr:nvSpPr>
      <xdr:spPr>
        <a:xfrm>
          <a:off x="9588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29227</xdr:rowOff>
    </xdr:from>
    <xdr:ext cx="469744" cy="259045"/>
    <xdr:sp macro="" textlink="">
      <xdr:nvSpPr>
        <xdr:cNvPr id="127" name="n_1mainValue【体育館・プール】&#10;一人当たり面積"/>
        <xdr:cNvSpPr txBox="1"/>
      </xdr:nvSpPr>
      <xdr:spPr>
        <a:xfrm>
          <a:off x="9391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0"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29211</xdr:rowOff>
    </xdr:from>
    <xdr:to>
      <xdr:col>5</xdr:col>
      <xdr:colOff>409575</xdr:colOff>
      <xdr:row>85</xdr:row>
      <xdr:rowOff>130811</xdr:rowOff>
    </xdr:to>
    <xdr:sp macro="" textlink="">
      <xdr:nvSpPr>
        <xdr:cNvPr id="166" name="円/楕円 165"/>
        <xdr:cNvSpPr/>
      </xdr:nvSpPr>
      <xdr:spPr>
        <a:xfrm>
          <a:off x="3746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121938</xdr:rowOff>
    </xdr:from>
    <xdr:ext cx="405111" cy="259045"/>
    <xdr:sp macro="" textlink="">
      <xdr:nvSpPr>
        <xdr:cNvPr id="167" name="n_1mainValue【福祉施設】&#10;有形固定資産減価償却率"/>
        <xdr:cNvSpPr txBox="1"/>
      </xdr:nvSpPr>
      <xdr:spPr>
        <a:xfrm>
          <a:off x="3582043"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73626</xdr:rowOff>
    </xdr:from>
    <xdr:ext cx="469744" cy="259045"/>
    <xdr:sp macro="" textlink="">
      <xdr:nvSpPr>
        <xdr:cNvPr id="197" name="n_1aveValue【福祉施設】&#10;一人当たり面積"/>
        <xdr:cNvSpPr txBox="1"/>
      </xdr:nvSpPr>
      <xdr:spPr>
        <a:xfrm>
          <a:off x="9391727" y="144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69596</xdr:rowOff>
    </xdr:from>
    <xdr:to>
      <xdr:col>14</xdr:col>
      <xdr:colOff>79375</xdr:colOff>
      <xdr:row>82</xdr:row>
      <xdr:rowOff>171196</xdr:rowOff>
    </xdr:to>
    <xdr:sp macro="" textlink="">
      <xdr:nvSpPr>
        <xdr:cNvPr id="203" name="円/楕円 202"/>
        <xdr:cNvSpPr/>
      </xdr:nvSpPr>
      <xdr:spPr>
        <a:xfrm>
          <a:off x="9588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16273</xdr:rowOff>
    </xdr:from>
    <xdr:ext cx="469744" cy="259045"/>
    <xdr:sp macro="" textlink="">
      <xdr:nvSpPr>
        <xdr:cNvPr id="204" name="n_1mainValue【福祉施設】&#10;一人当たり面積"/>
        <xdr:cNvSpPr txBox="1"/>
      </xdr:nvSpPr>
      <xdr:spPr>
        <a:xfrm>
          <a:off x="93917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7" name="テキスト ボックス 2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8" name="直線コネクタ 24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9" name="テキスト ボックス 24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50" name="直線コネクタ 24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51" name="テキスト ボックス 25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2" name="直線コネクタ 25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3" name="テキスト ボックス 25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4" name="直線コネクタ 25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5" name="テキスト ボックス 25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9" name="直線コネクタ 258"/>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60"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61" name="直線コネクタ 26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2"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3" name="直線コネクタ 262"/>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4"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5" name="フローチャート : 判断 26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6" name="フローチャート : 判断 265"/>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267"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61214</xdr:rowOff>
    </xdr:from>
    <xdr:to>
      <xdr:col>22</xdr:col>
      <xdr:colOff>415925</xdr:colOff>
      <xdr:row>57</xdr:row>
      <xdr:rowOff>162814</xdr:rowOff>
    </xdr:to>
    <xdr:sp macro="" textlink="">
      <xdr:nvSpPr>
        <xdr:cNvPr id="273" name="円/楕円 272"/>
        <xdr:cNvSpPr/>
      </xdr:nvSpPr>
      <xdr:spPr>
        <a:xfrm>
          <a:off x="15430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7891</xdr:rowOff>
    </xdr:from>
    <xdr:ext cx="405111" cy="259045"/>
    <xdr:sp macro="" textlink="">
      <xdr:nvSpPr>
        <xdr:cNvPr id="274" name="n_1mainValue【保健センター・保健所】&#10;有形固定資産減価償却率"/>
        <xdr:cNvSpPr txBox="1"/>
      </xdr:nvSpPr>
      <xdr:spPr>
        <a:xfrm>
          <a:off x="15266043"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5" name="直線コネクタ 2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6" name="テキスト ボックス 2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7" name="直線コネクタ 2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8" name="テキスト ボックス 2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9" name="直線コネクタ 2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0" name="テキスト ボックス 2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1" name="直線コネクタ 2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2" name="テキスト ボックス 2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3" name="直線コネクタ 2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4" name="テキスト ボックス 2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5" name="直線コネクタ 2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6" name="テキスト ボックス 2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00" name="直線コネクタ 299"/>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01"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2" name="直線コネクタ 30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3"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4" name="直線コネクタ 303"/>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5"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6" name="フローチャート : 判断 305"/>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07" name="フローチャート : 判断 306"/>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08"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91259</xdr:rowOff>
    </xdr:from>
    <xdr:to>
      <xdr:col>31</xdr:col>
      <xdr:colOff>85725</xdr:colOff>
      <xdr:row>64</xdr:row>
      <xdr:rowOff>21409</xdr:rowOff>
    </xdr:to>
    <xdr:sp macro="" textlink="">
      <xdr:nvSpPr>
        <xdr:cNvPr id="314" name="円/楕円 313"/>
        <xdr:cNvSpPr/>
      </xdr:nvSpPr>
      <xdr:spPr>
        <a:xfrm>
          <a:off x="21272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12536</xdr:rowOff>
    </xdr:from>
    <xdr:ext cx="469744" cy="259045"/>
    <xdr:sp macro="" textlink="">
      <xdr:nvSpPr>
        <xdr:cNvPr id="315" name="n_1mainValue【保健センター・保健所】&#10;一人当たり面積"/>
        <xdr:cNvSpPr txBox="1"/>
      </xdr:nvSpPr>
      <xdr:spPr>
        <a:xfrm>
          <a:off x="21075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4" name="正方形/長方形 3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5" name="正方形/長方形 3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6" name="正方形/長方形 3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7" name="正方形/長方形 3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8" name="正方形/長方形 3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9" name="正方形/長方形 3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0" name="正方形/長方形 3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1" name="正方形/長方形 3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2" name="テキスト ボックス 3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3" name="直線コネクタ 3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4" name="テキスト ボックス 3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5" name="直線コネクタ 3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6" name="テキスト ボックス 3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7" name="直線コネクタ 3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8" name="テキスト ボックス 3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9" name="直線コネクタ 3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0" name="テキスト ボックス 3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1" name="直線コネクタ 3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2" name="テキスト ボックス 3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356" name="直線コネクタ 355"/>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357"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358" name="直線コネクタ 357"/>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359"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360" name="直線コネクタ 35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36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362" name="フローチャート : 判断 3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363" name="フローチャート : 判断 36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364"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78739</xdr:rowOff>
    </xdr:from>
    <xdr:to>
      <xdr:col>22</xdr:col>
      <xdr:colOff>415925</xdr:colOff>
      <xdr:row>106</xdr:row>
      <xdr:rowOff>8889</xdr:rowOff>
    </xdr:to>
    <xdr:sp macro="" textlink="">
      <xdr:nvSpPr>
        <xdr:cNvPr id="370" name="円/楕円 369"/>
        <xdr:cNvSpPr/>
      </xdr:nvSpPr>
      <xdr:spPr>
        <a:xfrm>
          <a:off x="1543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16</xdr:rowOff>
    </xdr:from>
    <xdr:ext cx="405111" cy="259045"/>
    <xdr:sp macro="" textlink="">
      <xdr:nvSpPr>
        <xdr:cNvPr id="371" name="n_1mainValue【庁舎】&#10;有形固定資産減価償却率"/>
        <xdr:cNvSpPr txBox="1"/>
      </xdr:nvSpPr>
      <xdr:spPr>
        <a:xfrm>
          <a:off x="15266043"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2" name="テキスト ボックス 3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3" name="直線コネクタ 38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4" name="テキスト ボックス 38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5" name="直線コネクタ 38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6" name="テキスト ボックス 38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7" name="直線コネクタ 38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8" name="テキスト ボックス 38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9" name="直線コネクタ 38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0" name="テキスト ボックス 38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1" name="直線コネクタ 39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2" name="テキスト ボックス 39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3" name="直線コネクタ 39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4" name="テキスト ボックス 39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5" name="直線コネクタ 3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6" name="テキスト ボックス 3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398" name="直線コネクタ 397"/>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399"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00" name="直線コネクタ 399"/>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01"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02" name="直線コネクタ 401"/>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03"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04" name="フローチャート : 判断 40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05" name="フローチャート : 判断 40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06"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7" name="テキスト ボックス 4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8" name="テキスト ボックス 4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9" name="テキスト ボックス 4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0" name="テキスト ボックス 4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1" name="テキスト ボックス 4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80918</xdr:rowOff>
    </xdr:from>
    <xdr:to>
      <xdr:col>31</xdr:col>
      <xdr:colOff>85725</xdr:colOff>
      <xdr:row>107</xdr:row>
      <xdr:rowOff>11068</xdr:rowOff>
    </xdr:to>
    <xdr:sp macro="" textlink="">
      <xdr:nvSpPr>
        <xdr:cNvPr id="412" name="円/楕円 411"/>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2195</xdr:rowOff>
    </xdr:from>
    <xdr:ext cx="469744" cy="259045"/>
    <xdr:sp macro="" textlink="">
      <xdr:nvSpPr>
        <xdr:cNvPr id="413"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4" name="正方形/長方形 4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5" name="正方形/長方形 4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6" name="テキスト ボックス 4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昭和</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代後半以降に建設された施設が多く、今後、改修や大規模修繕が必要な時期を迎えることから、「安平町公共施設等総合管理計画」に基づき、更新・統廃合・長寿命化等を計画的に進めていく必要があり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軽種馬事業主などの高額所得者が居住していることもあり、類似団体平均を上回っているものの、財政力指数は横ばい傾向にあります。今後は、大規模太陽光発電施設の稼動等により固定資産税の継続的な収入による財源が確保される見通しですが、更に、税収増加等により歳入確保を図るとともに、「職員定員適正化計画」に基づく人件費の抑制及び「行政改革プラン」に沿った行政の効率化を図り、財政健全化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145143</xdr:rowOff>
    </xdr:to>
    <xdr:cxnSp macro="">
      <xdr:nvCxnSpPr>
        <xdr:cNvPr id="69" name="直線コネクタ 68"/>
        <xdr:cNvCxnSpPr/>
      </xdr:nvCxnSpPr>
      <xdr:spPr>
        <a:xfrm flipV="1">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145143</xdr:rowOff>
    </xdr:to>
    <xdr:cxnSp macro="">
      <xdr:nvCxnSpPr>
        <xdr:cNvPr id="72" name="直線コネクタ 71"/>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162378</xdr:rowOff>
    </xdr:to>
    <xdr:cxnSp macro="">
      <xdr:nvCxnSpPr>
        <xdr:cNvPr id="75" name="直線コネクタ 74"/>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1" name="テキスト ボックス 90"/>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3" name="テキスト ボックス 92"/>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7" name="テキスト ボックス 96"/>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職員定員適正化計画」の着実な実行により職員数の減により減少傾向にありますが、社会保障費の増加により扶助費が増加傾向にあり、また、公共施設の老朽化に伴い維持補修費も増加傾向にあります。更には、大型事業の実施等により公債費が微増傾向にあるため、類似団体平均を上回っています。今後は、大規模太陽光発電施設の稼動に伴う税収増加など、安定的な自主財源を確保するとともに、「行政改革プラン」に基づき経常的経費（行政コスト）の削減を図り、経常収支比率の改善に努めま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73406</xdr:rowOff>
    </xdr:from>
    <xdr:to>
      <xdr:col>7</xdr:col>
      <xdr:colOff>152400</xdr:colOff>
      <xdr:row>63</xdr:row>
      <xdr:rowOff>99822</xdr:rowOff>
    </xdr:to>
    <xdr:cxnSp macro="">
      <xdr:nvCxnSpPr>
        <xdr:cNvPr id="130" name="直線コネクタ 129"/>
        <xdr:cNvCxnSpPr/>
      </xdr:nvCxnSpPr>
      <xdr:spPr>
        <a:xfrm>
          <a:off x="4114800" y="1070330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63</xdr:row>
      <xdr:rowOff>22606</xdr:rowOff>
    </xdr:to>
    <xdr:cxnSp macro="">
      <xdr:nvCxnSpPr>
        <xdr:cNvPr id="133" name="直線コネクタ 132"/>
        <xdr:cNvCxnSpPr/>
      </xdr:nvCxnSpPr>
      <xdr:spPr>
        <a:xfrm flipV="1">
          <a:off x="3225800" y="107033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63</xdr:row>
      <xdr:rowOff>22606</xdr:rowOff>
    </xdr:to>
    <xdr:cxnSp macro="">
      <xdr:nvCxnSpPr>
        <xdr:cNvPr id="136" name="直線コネクタ 135"/>
        <xdr:cNvCxnSpPr/>
      </xdr:nvCxnSpPr>
      <xdr:spPr>
        <a:xfrm>
          <a:off x="2336800" y="106502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102362</xdr:rowOff>
    </xdr:to>
    <xdr:cxnSp macro="">
      <xdr:nvCxnSpPr>
        <xdr:cNvPr id="139" name="直線コネクタ 138"/>
        <xdr:cNvCxnSpPr/>
      </xdr:nvCxnSpPr>
      <xdr:spPr>
        <a:xfrm flipV="1">
          <a:off x="1447800" y="106502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9" name="円/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50"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51" name="円/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108983</xdr:rowOff>
    </xdr:from>
    <xdr:ext cx="736600" cy="259045"/>
    <xdr:sp macro="" textlink="">
      <xdr:nvSpPr>
        <xdr:cNvPr id="152" name="テキスト ボックス 151"/>
        <xdr:cNvSpPr txBox="1"/>
      </xdr:nvSpPr>
      <xdr:spPr>
        <a:xfrm>
          <a:off x="3733800" y="1073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4" name="テキスト ボックス 153"/>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5" name="円/楕円 154"/>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55897</xdr:rowOff>
    </xdr:from>
    <xdr:ext cx="762000" cy="259045"/>
    <xdr:sp macro="" textlink="">
      <xdr:nvSpPr>
        <xdr:cNvPr id="156" name="テキスト ボックス 155"/>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51562</xdr:rowOff>
    </xdr:from>
    <xdr:to>
      <xdr:col>2</xdr:col>
      <xdr:colOff>127000</xdr:colOff>
      <xdr:row>62</xdr:row>
      <xdr:rowOff>153162</xdr:rowOff>
    </xdr:to>
    <xdr:sp macro="" textlink="">
      <xdr:nvSpPr>
        <xdr:cNvPr id="157" name="円/楕円 156"/>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137939</xdr:rowOff>
    </xdr:from>
    <xdr:ext cx="762000" cy="259045"/>
    <xdr:sp macro="" textlink="">
      <xdr:nvSpPr>
        <xdr:cNvPr id="158" name="テキスト ボックス 157"/>
        <xdr:cNvSpPr txBox="1"/>
      </xdr:nvSpPr>
      <xdr:spPr>
        <a:xfrm>
          <a:off x="1066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[297,452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決算までは、類似団体平均とはぼ同額となっていましたが、合併市町村特有の課題である公共施設の維持管理経費の増加が顕著になっています。今後は、「公共施設等総合管理計画」に基づき、公共施設の統廃合や指定管理者制度の導入及び民間委託などの推進により、公共施設維持管理経費の軽減、平準化に努めます。</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41979</xdr:rowOff>
    </xdr:from>
    <xdr:to>
      <xdr:col>7</xdr:col>
      <xdr:colOff>152400</xdr:colOff>
      <xdr:row>85</xdr:row>
      <xdr:rowOff>21503</xdr:rowOff>
    </xdr:to>
    <xdr:cxnSp macro="">
      <xdr:nvCxnSpPr>
        <xdr:cNvPr id="193" name="直線コネクタ 192"/>
        <xdr:cNvCxnSpPr/>
      </xdr:nvCxnSpPr>
      <xdr:spPr>
        <a:xfrm>
          <a:off x="4114800" y="14443779"/>
          <a:ext cx="838200" cy="1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165314</xdr:rowOff>
    </xdr:from>
    <xdr:to>
      <xdr:col>6</xdr:col>
      <xdr:colOff>0</xdr:colOff>
      <xdr:row>84</xdr:row>
      <xdr:rowOff>41979</xdr:rowOff>
    </xdr:to>
    <xdr:cxnSp macro="">
      <xdr:nvCxnSpPr>
        <xdr:cNvPr id="196" name="直線コネクタ 195"/>
        <xdr:cNvCxnSpPr/>
      </xdr:nvCxnSpPr>
      <xdr:spPr>
        <a:xfrm>
          <a:off x="3225800" y="14395664"/>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158638</xdr:rowOff>
    </xdr:from>
    <xdr:to>
      <xdr:col>4</xdr:col>
      <xdr:colOff>482600</xdr:colOff>
      <xdr:row>83</xdr:row>
      <xdr:rowOff>165314</xdr:rowOff>
    </xdr:to>
    <xdr:cxnSp macro="">
      <xdr:nvCxnSpPr>
        <xdr:cNvPr id="199" name="直線コネクタ 198"/>
        <xdr:cNvCxnSpPr/>
      </xdr:nvCxnSpPr>
      <xdr:spPr>
        <a:xfrm>
          <a:off x="2336800" y="14388988"/>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133572</xdr:rowOff>
    </xdr:from>
    <xdr:to>
      <xdr:col>3</xdr:col>
      <xdr:colOff>279400</xdr:colOff>
      <xdr:row>83</xdr:row>
      <xdr:rowOff>158638</xdr:rowOff>
    </xdr:to>
    <xdr:cxnSp macro="">
      <xdr:nvCxnSpPr>
        <xdr:cNvPr id="202" name="直線コネクタ 201"/>
        <xdr:cNvCxnSpPr/>
      </xdr:nvCxnSpPr>
      <xdr:spPr>
        <a:xfrm>
          <a:off x="1447800" y="14363922"/>
          <a:ext cx="889000" cy="2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142153</xdr:rowOff>
    </xdr:from>
    <xdr:to>
      <xdr:col>7</xdr:col>
      <xdr:colOff>203200</xdr:colOff>
      <xdr:row>85</xdr:row>
      <xdr:rowOff>72303</xdr:rowOff>
    </xdr:to>
    <xdr:sp macro="" textlink="">
      <xdr:nvSpPr>
        <xdr:cNvPr id="212" name="円/楕円 211"/>
        <xdr:cNvSpPr/>
      </xdr:nvSpPr>
      <xdr:spPr>
        <a:xfrm>
          <a:off x="4902200" y="145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114230</xdr:rowOff>
    </xdr:from>
    <xdr:ext cx="762000" cy="259045"/>
    <xdr:sp macro="" textlink="">
      <xdr:nvSpPr>
        <xdr:cNvPr id="213" name="人件費・物件費等の状況該当値テキスト"/>
        <xdr:cNvSpPr txBox="1"/>
      </xdr:nvSpPr>
      <xdr:spPr>
        <a:xfrm>
          <a:off x="5041900" y="1451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297,452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162629</xdr:rowOff>
    </xdr:from>
    <xdr:to>
      <xdr:col>6</xdr:col>
      <xdr:colOff>50800</xdr:colOff>
      <xdr:row>84</xdr:row>
      <xdr:rowOff>92779</xdr:rowOff>
    </xdr:to>
    <xdr:sp macro="" textlink="">
      <xdr:nvSpPr>
        <xdr:cNvPr id="214" name="円/楕円 213"/>
        <xdr:cNvSpPr/>
      </xdr:nvSpPr>
      <xdr:spPr>
        <a:xfrm>
          <a:off x="4064000" y="143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102956</xdr:rowOff>
    </xdr:from>
    <xdr:ext cx="736600" cy="259045"/>
    <xdr:sp macro="" textlink="">
      <xdr:nvSpPr>
        <xdr:cNvPr id="215" name="テキスト ボックス 214"/>
        <xdr:cNvSpPr txBox="1"/>
      </xdr:nvSpPr>
      <xdr:spPr>
        <a:xfrm>
          <a:off x="3733800" y="1416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259,912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114514</xdr:rowOff>
    </xdr:from>
    <xdr:to>
      <xdr:col>4</xdr:col>
      <xdr:colOff>533400</xdr:colOff>
      <xdr:row>84</xdr:row>
      <xdr:rowOff>44664</xdr:rowOff>
    </xdr:to>
    <xdr:sp macro="" textlink="">
      <xdr:nvSpPr>
        <xdr:cNvPr id="216" name="円/楕円 215"/>
        <xdr:cNvSpPr/>
      </xdr:nvSpPr>
      <xdr:spPr>
        <a:xfrm>
          <a:off x="3175000" y="14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54841</xdr:rowOff>
    </xdr:from>
    <xdr:ext cx="762000" cy="259045"/>
    <xdr:sp macro="" textlink="">
      <xdr:nvSpPr>
        <xdr:cNvPr id="217" name="テキスト ボックス 216"/>
        <xdr:cNvSpPr txBox="1"/>
      </xdr:nvSpPr>
      <xdr:spPr>
        <a:xfrm>
          <a:off x="2844800" y="1411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247,948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107838</xdr:rowOff>
    </xdr:from>
    <xdr:to>
      <xdr:col>3</xdr:col>
      <xdr:colOff>330200</xdr:colOff>
      <xdr:row>84</xdr:row>
      <xdr:rowOff>37988</xdr:rowOff>
    </xdr:to>
    <xdr:sp macro="" textlink="">
      <xdr:nvSpPr>
        <xdr:cNvPr id="218" name="円/楕円 217"/>
        <xdr:cNvSpPr/>
      </xdr:nvSpPr>
      <xdr:spPr>
        <a:xfrm>
          <a:off x="2286000" y="143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48165</xdr:rowOff>
    </xdr:from>
    <xdr:ext cx="762000" cy="259045"/>
    <xdr:sp macro="" textlink="">
      <xdr:nvSpPr>
        <xdr:cNvPr id="219" name="テキスト ボックス 218"/>
        <xdr:cNvSpPr txBox="1"/>
      </xdr:nvSpPr>
      <xdr:spPr>
        <a:xfrm>
          <a:off x="1955800" y="141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82772</xdr:rowOff>
    </xdr:from>
    <xdr:to>
      <xdr:col>2</xdr:col>
      <xdr:colOff>127000</xdr:colOff>
      <xdr:row>84</xdr:row>
      <xdr:rowOff>12922</xdr:rowOff>
    </xdr:to>
    <xdr:sp macro="" textlink="">
      <xdr:nvSpPr>
        <xdr:cNvPr id="220" name="円/楕円 219"/>
        <xdr:cNvSpPr/>
      </xdr:nvSpPr>
      <xdr:spPr>
        <a:xfrm>
          <a:off x="1397000" y="1431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23099</xdr:rowOff>
    </xdr:from>
    <xdr:ext cx="762000" cy="259045"/>
    <xdr:sp macro="" textlink="">
      <xdr:nvSpPr>
        <xdr:cNvPr id="221" name="テキスト ボックス 220"/>
        <xdr:cNvSpPr txBox="1"/>
      </xdr:nvSpPr>
      <xdr:spPr>
        <a:xfrm>
          <a:off x="1066800" y="140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給与構造改革を実施し、国の給与制度に準拠していますが、類似団体平均を上回っている状況にあります。今後も「職員定員適正化計画」に基づき、給与の適正化に努めます。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24385</xdr:rowOff>
    </xdr:to>
    <xdr:cxnSp macro="">
      <xdr:nvCxnSpPr>
        <xdr:cNvPr id="253" name="直線コネクタ 252"/>
        <xdr:cNvCxnSpPr/>
      </xdr:nvCxnSpPr>
      <xdr:spPr>
        <a:xfrm>
          <a:off x="16179800" y="14725650"/>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9906</xdr:rowOff>
    </xdr:to>
    <xdr:cxnSp macro="">
      <xdr:nvCxnSpPr>
        <xdr:cNvPr id="256" name="直線コネクタ 255"/>
        <xdr:cNvCxnSpPr/>
      </xdr:nvCxnSpPr>
      <xdr:spPr>
        <a:xfrm flipV="1">
          <a:off x="15290800" y="147256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86</xdr:row>
      <xdr:rowOff>24385</xdr:rowOff>
    </xdr:to>
    <xdr:cxnSp macro="">
      <xdr:nvCxnSpPr>
        <xdr:cNvPr id="259" name="直線コネクタ 258"/>
        <xdr:cNvCxnSpPr/>
      </xdr:nvCxnSpPr>
      <xdr:spPr>
        <a:xfrm flipV="1">
          <a:off x="14401800" y="1475460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88</xdr:row>
      <xdr:rowOff>91694</xdr:rowOff>
    </xdr:to>
    <xdr:cxnSp macro="">
      <xdr:nvCxnSpPr>
        <xdr:cNvPr id="262" name="直線コネクタ 261"/>
        <xdr:cNvCxnSpPr/>
      </xdr:nvCxnSpPr>
      <xdr:spPr>
        <a:xfrm flipV="1">
          <a:off x="13512800" y="14769085"/>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2" name="円/楕円 271"/>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3" name="給与水準   （国との比較）該当値テキスト"/>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4" name="円/楕円 27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5" name="テキスト ボックス 27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6" name="円/楕円 275"/>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7" name="テキスト ボックス 276"/>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145035</xdr:rowOff>
    </xdr:from>
    <xdr:to>
      <xdr:col>21</xdr:col>
      <xdr:colOff>50800</xdr:colOff>
      <xdr:row>86</xdr:row>
      <xdr:rowOff>75185</xdr:rowOff>
    </xdr:to>
    <xdr:sp macro="" textlink="">
      <xdr:nvSpPr>
        <xdr:cNvPr id="278" name="円/楕円 277"/>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59962</xdr:rowOff>
    </xdr:from>
    <xdr:ext cx="762000" cy="259045"/>
    <xdr:sp macro="" textlink="">
      <xdr:nvSpPr>
        <xdr:cNvPr id="279" name="テキスト ボックス 278"/>
        <xdr:cNvSpPr txBox="1"/>
      </xdr:nvSpPr>
      <xdr:spPr>
        <a:xfrm>
          <a:off x="14020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40894</xdr:rowOff>
    </xdr:from>
    <xdr:to>
      <xdr:col>19</xdr:col>
      <xdr:colOff>533400</xdr:colOff>
      <xdr:row>88</xdr:row>
      <xdr:rowOff>142494</xdr:rowOff>
    </xdr:to>
    <xdr:sp macro="" textlink="">
      <xdr:nvSpPr>
        <xdr:cNvPr id="280" name="円/楕円 279"/>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127271</xdr:rowOff>
    </xdr:from>
    <xdr:ext cx="762000" cy="259045"/>
    <xdr:sp macro="" textlink="">
      <xdr:nvSpPr>
        <xdr:cNvPr id="281" name="テキスト ボックス 280"/>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「職員定員適正化計画」の着実の実行による職員数の減により、人件費は減少し、現在は、横ばい傾向にあります。今後も「職員定員適正化計画」に基づき適正な定員管理を行っていきます。</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170783</xdr:rowOff>
    </xdr:from>
    <xdr:to>
      <xdr:col>24</xdr:col>
      <xdr:colOff>558800</xdr:colOff>
      <xdr:row>61</xdr:row>
      <xdr:rowOff>5366</xdr:rowOff>
    </xdr:to>
    <xdr:cxnSp macro="">
      <xdr:nvCxnSpPr>
        <xdr:cNvPr id="312" name="直線コネクタ 311"/>
        <xdr:cNvCxnSpPr/>
      </xdr:nvCxnSpPr>
      <xdr:spPr>
        <a:xfrm>
          <a:off x="16179800" y="1045778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3"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170783</xdr:rowOff>
    </xdr:from>
    <xdr:to>
      <xdr:col>23</xdr:col>
      <xdr:colOff>406400</xdr:colOff>
      <xdr:row>61</xdr:row>
      <xdr:rowOff>53625</xdr:rowOff>
    </xdr:to>
    <xdr:cxnSp macro="">
      <xdr:nvCxnSpPr>
        <xdr:cNvPr id="315" name="直線コネクタ 314"/>
        <xdr:cNvCxnSpPr/>
      </xdr:nvCxnSpPr>
      <xdr:spPr>
        <a:xfrm flipV="1">
          <a:off x="15290800" y="1045778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7" name="テキスト ボックス 316"/>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5366</xdr:rowOff>
    </xdr:from>
    <xdr:to>
      <xdr:col>22</xdr:col>
      <xdr:colOff>203200</xdr:colOff>
      <xdr:row>61</xdr:row>
      <xdr:rowOff>53625</xdr:rowOff>
    </xdr:to>
    <xdr:cxnSp macro="">
      <xdr:nvCxnSpPr>
        <xdr:cNvPr id="318" name="直線コネクタ 317"/>
        <xdr:cNvCxnSpPr/>
      </xdr:nvCxnSpPr>
      <xdr:spPr>
        <a:xfrm>
          <a:off x="14401800" y="1046381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0" name="テキスト ボックス 319"/>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5366</xdr:rowOff>
    </xdr:from>
    <xdr:to>
      <xdr:col>21</xdr:col>
      <xdr:colOff>0</xdr:colOff>
      <xdr:row>61</xdr:row>
      <xdr:rowOff>100679</xdr:rowOff>
    </xdr:to>
    <xdr:cxnSp macro="">
      <xdr:nvCxnSpPr>
        <xdr:cNvPr id="321" name="直線コネクタ 320"/>
        <xdr:cNvCxnSpPr/>
      </xdr:nvCxnSpPr>
      <xdr:spPr>
        <a:xfrm flipV="1">
          <a:off x="13512800" y="10463816"/>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3" name="テキスト ボックス 322"/>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126016</xdr:rowOff>
    </xdr:from>
    <xdr:to>
      <xdr:col>24</xdr:col>
      <xdr:colOff>609600</xdr:colOff>
      <xdr:row>61</xdr:row>
      <xdr:rowOff>56166</xdr:rowOff>
    </xdr:to>
    <xdr:sp macro="" textlink="">
      <xdr:nvSpPr>
        <xdr:cNvPr id="331" name="円/楕円 330"/>
        <xdr:cNvSpPr/>
      </xdr:nvSpPr>
      <xdr:spPr>
        <a:xfrm>
          <a:off x="169672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142543</xdr:rowOff>
    </xdr:from>
    <xdr:ext cx="762000" cy="259045"/>
    <xdr:sp macro="" textlink="">
      <xdr:nvSpPr>
        <xdr:cNvPr id="332" name="定員管理の状況該当値テキスト"/>
        <xdr:cNvSpPr txBox="1"/>
      </xdr:nvSpPr>
      <xdr:spPr>
        <a:xfrm>
          <a:off x="17106900" y="1025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119983</xdr:rowOff>
    </xdr:from>
    <xdr:to>
      <xdr:col>23</xdr:col>
      <xdr:colOff>457200</xdr:colOff>
      <xdr:row>61</xdr:row>
      <xdr:rowOff>50133</xdr:rowOff>
    </xdr:to>
    <xdr:sp macro="" textlink="">
      <xdr:nvSpPr>
        <xdr:cNvPr id="333" name="円/楕円 332"/>
        <xdr:cNvSpPr/>
      </xdr:nvSpPr>
      <xdr:spPr>
        <a:xfrm>
          <a:off x="161290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60310</xdr:rowOff>
    </xdr:from>
    <xdr:ext cx="736600" cy="259045"/>
    <xdr:sp macro="" textlink="">
      <xdr:nvSpPr>
        <xdr:cNvPr id="334" name="テキスト ボックス 333"/>
        <xdr:cNvSpPr txBox="1"/>
      </xdr:nvSpPr>
      <xdr:spPr>
        <a:xfrm>
          <a:off x="15798800" y="1017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2825</xdr:rowOff>
    </xdr:from>
    <xdr:to>
      <xdr:col>22</xdr:col>
      <xdr:colOff>254000</xdr:colOff>
      <xdr:row>61</xdr:row>
      <xdr:rowOff>104425</xdr:rowOff>
    </xdr:to>
    <xdr:sp macro="" textlink="">
      <xdr:nvSpPr>
        <xdr:cNvPr id="335" name="円/楕円 334"/>
        <xdr:cNvSpPr/>
      </xdr:nvSpPr>
      <xdr:spPr>
        <a:xfrm>
          <a:off x="15240000" y="104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114602</xdr:rowOff>
    </xdr:from>
    <xdr:ext cx="762000" cy="259045"/>
    <xdr:sp macro="" textlink="">
      <xdr:nvSpPr>
        <xdr:cNvPr id="336" name="テキスト ボックス 335"/>
        <xdr:cNvSpPr txBox="1"/>
      </xdr:nvSpPr>
      <xdr:spPr>
        <a:xfrm>
          <a:off x="14909800" y="1023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126016</xdr:rowOff>
    </xdr:from>
    <xdr:to>
      <xdr:col>21</xdr:col>
      <xdr:colOff>50800</xdr:colOff>
      <xdr:row>61</xdr:row>
      <xdr:rowOff>56166</xdr:rowOff>
    </xdr:to>
    <xdr:sp macro="" textlink="">
      <xdr:nvSpPr>
        <xdr:cNvPr id="337" name="円/楕円 336"/>
        <xdr:cNvSpPr/>
      </xdr:nvSpPr>
      <xdr:spPr>
        <a:xfrm>
          <a:off x="14351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66343</xdr:rowOff>
    </xdr:from>
    <xdr:ext cx="762000" cy="259045"/>
    <xdr:sp macro="" textlink="">
      <xdr:nvSpPr>
        <xdr:cNvPr id="338" name="テキスト ボックス 337"/>
        <xdr:cNvSpPr txBox="1"/>
      </xdr:nvSpPr>
      <xdr:spPr>
        <a:xfrm>
          <a:off x="14020800" y="1018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49879</xdr:rowOff>
    </xdr:from>
    <xdr:to>
      <xdr:col>19</xdr:col>
      <xdr:colOff>533400</xdr:colOff>
      <xdr:row>61</xdr:row>
      <xdr:rowOff>151479</xdr:rowOff>
    </xdr:to>
    <xdr:sp macro="" textlink="">
      <xdr:nvSpPr>
        <xdr:cNvPr id="339" name="円/楕円 338"/>
        <xdr:cNvSpPr/>
      </xdr:nvSpPr>
      <xdr:spPr>
        <a:xfrm>
          <a:off x="13462000" y="10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136256</xdr:rowOff>
    </xdr:from>
    <xdr:ext cx="762000" cy="259045"/>
    <xdr:sp macro="" textlink="">
      <xdr:nvSpPr>
        <xdr:cNvPr id="340" name="テキスト ボックス 339"/>
        <xdr:cNvSpPr txBox="1"/>
      </xdr:nvSpPr>
      <xdr:spPr>
        <a:xfrm>
          <a:off x="13131800" y="1059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の改善に向け、公債費に準ずる債務負担行為の繰上償還を行ったことにより改善傾向にありますが、未だ類似団体平均よりも高い水準にあります。今後も、交付税措置のある起債の活用及び新規発行の抑制により財政の健全化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35052</xdr:rowOff>
    </xdr:from>
    <xdr:to>
      <xdr:col>24</xdr:col>
      <xdr:colOff>558800</xdr:colOff>
      <xdr:row>42</xdr:row>
      <xdr:rowOff>59182</xdr:rowOff>
    </xdr:to>
    <xdr:cxnSp macro="">
      <xdr:nvCxnSpPr>
        <xdr:cNvPr id="371" name="直線コネクタ 370"/>
        <xdr:cNvCxnSpPr/>
      </xdr:nvCxnSpPr>
      <xdr:spPr>
        <a:xfrm flipV="1">
          <a:off x="16179800" y="723595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59182</xdr:rowOff>
    </xdr:from>
    <xdr:to>
      <xdr:col>23</xdr:col>
      <xdr:colOff>406400</xdr:colOff>
      <xdr:row>42</xdr:row>
      <xdr:rowOff>59182</xdr:rowOff>
    </xdr:to>
    <xdr:cxnSp macro="">
      <xdr:nvCxnSpPr>
        <xdr:cNvPr id="374" name="直線コネクタ 373"/>
        <xdr:cNvCxnSpPr/>
      </xdr:nvCxnSpPr>
      <xdr:spPr>
        <a:xfrm>
          <a:off x="15290800" y="726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112268</xdr:rowOff>
    </xdr:to>
    <xdr:cxnSp macro="">
      <xdr:nvCxnSpPr>
        <xdr:cNvPr id="377" name="直線コネクタ 376"/>
        <xdr:cNvCxnSpPr/>
      </xdr:nvCxnSpPr>
      <xdr:spPr>
        <a:xfrm flipV="1">
          <a:off x="14401800" y="72600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42</xdr:row>
      <xdr:rowOff>131572</xdr:rowOff>
    </xdr:to>
    <xdr:cxnSp macro="">
      <xdr:nvCxnSpPr>
        <xdr:cNvPr id="380" name="直線コネクタ 379"/>
        <xdr:cNvCxnSpPr/>
      </xdr:nvCxnSpPr>
      <xdr:spPr>
        <a:xfrm flipV="1">
          <a:off x="13512800" y="73131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155702</xdr:rowOff>
    </xdr:from>
    <xdr:to>
      <xdr:col>24</xdr:col>
      <xdr:colOff>609600</xdr:colOff>
      <xdr:row>42</xdr:row>
      <xdr:rowOff>85852</xdr:rowOff>
    </xdr:to>
    <xdr:sp macro="" textlink="">
      <xdr:nvSpPr>
        <xdr:cNvPr id="390" name="円/楕円 389"/>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127779</xdr:rowOff>
    </xdr:from>
    <xdr:ext cx="762000" cy="259045"/>
    <xdr:sp macro="" textlink="">
      <xdr:nvSpPr>
        <xdr:cNvPr id="391"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8382</xdr:rowOff>
    </xdr:from>
    <xdr:to>
      <xdr:col>23</xdr:col>
      <xdr:colOff>457200</xdr:colOff>
      <xdr:row>42</xdr:row>
      <xdr:rowOff>109982</xdr:rowOff>
    </xdr:to>
    <xdr:sp macro="" textlink="">
      <xdr:nvSpPr>
        <xdr:cNvPr id="392" name="円/楕円 391"/>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94759</xdr:rowOff>
    </xdr:from>
    <xdr:ext cx="736600" cy="259045"/>
    <xdr:sp macro="" textlink="">
      <xdr:nvSpPr>
        <xdr:cNvPr id="393" name="テキスト ボックス 392"/>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394" name="円/楕円 393"/>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395" name="テキスト ボックス 394"/>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396" name="円/楕円 395"/>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7" name="テキスト ボックス 396"/>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8" name="円/楕円 397"/>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9" name="テキスト ボックス 398"/>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上回っています。主な要因としては、合併時に作成した建設計画等に基づく消防庁舎建設や児童福祉複合施設建設などのほか、学校の建替えや耐震化事業、給食センターの建替えなどの大型事業</a:t>
          </a:r>
          <a:r>
            <a:rPr kumimoji="1" lang="ja-JP" altLang="en-US" sz="1100">
              <a:solidFill>
                <a:schemeClr val="dk1"/>
              </a:solidFill>
              <a:effectLst/>
              <a:latin typeface="+mn-lt"/>
              <a:ea typeface="+mn-ea"/>
              <a:cs typeface="+mn-cs"/>
            </a:rPr>
            <a:t>の実施が続いたことによる町債の借入等によるものです。今後は、町債残高は年々減少していくと見込まれるものの、充当可能基金残高も年々減少していく見通しであることから、「長期財政推計」に基づき、計画的な事業を実施するとともに、交付税措置のある起債の活用により財政の健全化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67437</xdr:rowOff>
    </xdr:from>
    <xdr:to>
      <xdr:col>24</xdr:col>
      <xdr:colOff>558800</xdr:colOff>
      <xdr:row>17</xdr:row>
      <xdr:rowOff>2963</xdr:rowOff>
    </xdr:to>
    <xdr:cxnSp macro="">
      <xdr:nvCxnSpPr>
        <xdr:cNvPr id="433" name="直線コネクタ 432"/>
        <xdr:cNvCxnSpPr/>
      </xdr:nvCxnSpPr>
      <xdr:spPr>
        <a:xfrm>
          <a:off x="16179800" y="2810637"/>
          <a:ext cx="8382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67437</xdr:rowOff>
    </xdr:from>
    <xdr:to>
      <xdr:col>23</xdr:col>
      <xdr:colOff>406400</xdr:colOff>
      <xdr:row>16</xdr:row>
      <xdr:rowOff>142240</xdr:rowOff>
    </xdr:to>
    <xdr:cxnSp macro="">
      <xdr:nvCxnSpPr>
        <xdr:cNvPr id="436" name="直線コネクタ 435"/>
        <xdr:cNvCxnSpPr/>
      </xdr:nvCxnSpPr>
      <xdr:spPr>
        <a:xfrm flipV="1">
          <a:off x="15290800" y="281063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142240</xdr:rowOff>
    </xdr:from>
    <xdr:to>
      <xdr:col>22</xdr:col>
      <xdr:colOff>203200</xdr:colOff>
      <xdr:row>17</xdr:row>
      <xdr:rowOff>26289</xdr:rowOff>
    </xdr:to>
    <xdr:cxnSp macro="">
      <xdr:nvCxnSpPr>
        <xdr:cNvPr id="439" name="直線コネクタ 438"/>
        <xdr:cNvCxnSpPr/>
      </xdr:nvCxnSpPr>
      <xdr:spPr>
        <a:xfrm flipV="1">
          <a:off x="14401800" y="2885440"/>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26289</xdr:rowOff>
    </xdr:from>
    <xdr:to>
      <xdr:col>21</xdr:col>
      <xdr:colOff>0</xdr:colOff>
      <xdr:row>18</xdr:row>
      <xdr:rowOff>3641</xdr:rowOff>
    </xdr:to>
    <xdr:cxnSp macro="">
      <xdr:nvCxnSpPr>
        <xdr:cNvPr id="442" name="直線コネクタ 441"/>
        <xdr:cNvCxnSpPr/>
      </xdr:nvCxnSpPr>
      <xdr:spPr>
        <a:xfrm flipV="1">
          <a:off x="13512800" y="2940939"/>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123613</xdr:rowOff>
    </xdr:from>
    <xdr:to>
      <xdr:col>24</xdr:col>
      <xdr:colOff>609600</xdr:colOff>
      <xdr:row>17</xdr:row>
      <xdr:rowOff>53763</xdr:rowOff>
    </xdr:to>
    <xdr:sp macro="" textlink="">
      <xdr:nvSpPr>
        <xdr:cNvPr id="452" name="円/楕円 451"/>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95690</xdr:rowOff>
    </xdr:from>
    <xdr:ext cx="762000" cy="259045"/>
    <xdr:sp macro="" textlink="">
      <xdr:nvSpPr>
        <xdr:cNvPr id="453" name="将来負担の状況該当値テキスト"/>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16637</xdr:rowOff>
    </xdr:from>
    <xdr:to>
      <xdr:col>23</xdr:col>
      <xdr:colOff>457200</xdr:colOff>
      <xdr:row>16</xdr:row>
      <xdr:rowOff>118237</xdr:rowOff>
    </xdr:to>
    <xdr:sp macro="" textlink="">
      <xdr:nvSpPr>
        <xdr:cNvPr id="454" name="円/楕円 453"/>
        <xdr:cNvSpPr/>
      </xdr:nvSpPr>
      <xdr:spPr>
        <a:xfrm>
          <a:off x="16129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103014</xdr:rowOff>
    </xdr:from>
    <xdr:ext cx="736600" cy="259045"/>
    <xdr:sp macro="" textlink="">
      <xdr:nvSpPr>
        <xdr:cNvPr id="455" name="テキスト ボックス 454"/>
        <xdr:cNvSpPr txBox="1"/>
      </xdr:nvSpPr>
      <xdr:spPr>
        <a:xfrm>
          <a:off x="15798800" y="2846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6" name="円/楕円 455"/>
        <xdr:cNvSpPr/>
      </xdr:nvSpPr>
      <xdr:spPr>
        <a:xfrm>
          <a:off x="15240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7" name="テキスト ボックス 456"/>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146939</xdr:rowOff>
    </xdr:from>
    <xdr:to>
      <xdr:col>21</xdr:col>
      <xdr:colOff>50800</xdr:colOff>
      <xdr:row>17</xdr:row>
      <xdr:rowOff>77089</xdr:rowOff>
    </xdr:to>
    <xdr:sp macro="" textlink="">
      <xdr:nvSpPr>
        <xdr:cNvPr id="458" name="円/楕円 457"/>
        <xdr:cNvSpPr/>
      </xdr:nvSpPr>
      <xdr:spPr>
        <a:xfrm>
          <a:off x="14351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61866</xdr:rowOff>
    </xdr:from>
    <xdr:ext cx="762000" cy="259045"/>
    <xdr:sp macro="" textlink="">
      <xdr:nvSpPr>
        <xdr:cNvPr id="459" name="テキスト ボックス 458"/>
        <xdr:cNvSpPr txBox="1"/>
      </xdr:nvSpPr>
      <xdr:spPr>
        <a:xfrm>
          <a:off x="14020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124291</xdr:rowOff>
    </xdr:from>
    <xdr:to>
      <xdr:col>19</xdr:col>
      <xdr:colOff>533400</xdr:colOff>
      <xdr:row>18</xdr:row>
      <xdr:rowOff>54441</xdr:rowOff>
    </xdr:to>
    <xdr:sp macro="" textlink="">
      <xdr:nvSpPr>
        <xdr:cNvPr id="460" name="円/楕円 459"/>
        <xdr:cNvSpPr/>
      </xdr:nvSpPr>
      <xdr:spPr>
        <a:xfrm>
          <a:off x="13462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39218</xdr:rowOff>
    </xdr:from>
    <xdr:ext cx="762000" cy="259045"/>
    <xdr:sp macro="" textlink="">
      <xdr:nvSpPr>
        <xdr:cNvPr id="461" name="テキスト ボックス 460"/>
        <xdr:cNvSpPr txBox="1"/>
      </xdr:nvSpPr>
      <xdr:spPr>
        <a:xfrm>
          <a:off x="13131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年度以降、年々減少傾向にあり、今後も「職員定員適正化計画」に基づき人事管理を行い、人件費の抑制を行っていきます。（合併時の平成</a:t>
          </a:r>
          <a:r>
            <a:rPr kumimoji="1" lang="en-US" altLang="ja-JP" sz="1300">
              <a:latin typeface="ＭＳ Ｐゴシック"/>
            </a:rPr>
            <a:t>17</a:t>
          </a:r>
          <a:r>
            <a:rPr kumimoji="1" lang="ja-JP" altLang="en-US" sz="1300">
              <a:latin typeface="ＭＳ Ｐゴシック"/>
            </a:rPr>
            <a:t>年度には</a:t>
          </a:r>
          <a:r>
            <a:rPr kumimoji="1" lang="en-US" altLang="ja-JP" sz="1300">
              <a:latin typeface="ＭＳ Ｐゴシック"/>
            </a:rPr>
            <a:t>14</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a:t>
          </a:r>
          <a:r>
            <a:rPr kumimoji="1" lang="en-US" altLang="ja-JP" sz="1300">
              <a:latin typeface="ＭＳ Ｐゴシック"/>
            </a:rPr>
            <a:t>6</a:t>
          </a:r>
          <a:r>
            <a:rPr kumimoji="1" lang="ja-JP" altLang="en-US" sz="1300">
              <a:latin typeface="ＭＳ Ｐゴシック"/>
            </a:rPr>
            <a:t>百万円だった人件費総額が、合併以後議員定数の削減や職員数の減など人件費の削減に取り組んだことにより、平成</a:t>
          </a:r>
          <a:r>
            <a:rPr kumimoji="1" lang="en-US" altLang="ja-JP" sz="1300">
              <a:latin typeface="ＭＳ Ｐゴシック"/>
            </a:rPr>
            <a:t>28</a:t>
          </a:r>
          <a:r>
            <a:rPr kumimoji="1" lang="ja-JP" altLang="en-US" sz="1300">
              <a:latin typeface="ＭＳ Ｐゴシック"/>
            </a:rPr>
            <a:t>年度には、</a:t>
          </a:r>
          <a:r>
            <a:rPr kumimoji="1" lang="en-US" altLang="ja-JP" sz="1300">
              <a:latin typeface="ＭＳ Ｐゴシック"/>
            </a:rPr>
            <a:t>12</a:t>
          </a:r>
          <a:r>
            <a:rPr kumimoji="1" lang="ja-JP" altLang="en-US" sz="1300">
              <a:latin typeface="ＭＳ Ｐゴシック"/>
            </a:rPr>
            <a:t>億</a:t>
          </a:r>
          <a:r>
            <a:rPr kumimoji="1" lang="en-US" altLang="ja-JP" sz="1300">
              <a:latin typeface="ＭＳ Ｐゴシック"/>
            </a:rPr>
            <a:t>6</a:t>
          </a:r>
          <a:r>
            <a:rPr kumimoji="1" lang="ja-JP" altLang="en-US" sz="1300">
              <a:latin typeface="ＭＳ Ｐゴシック"/>
            </a:rPr>
            <a:t>千４百万円に減少しています。）</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149860</xdr:rowOff>
    </xdr:to>
    <xdr:cxnSp macro="">
      <xdr:nvCxnSpPr>
        <xdr:cNvPr id="64" name="直線コネクタ 63"/>
        <xdr:cNvCxnSpPr/>
      </xdr:nvCxnSpPr>
      <xdr:spPr>
        <a:xfrm>
          <a:off x="3987800" y="6294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149860</xdr:rowOff>
    </xdr:to>
    <xdr:cxnSp macro="">
      <xdr:nvCxnSpPr>
        <xdr:cNvPr id="67" name="直線コネクタ 66"/>
        <xdr:cNvCxnSpPr/>
      </xdr:nvCxnSpPr>
      <xdr:spPr>
        <a:xfrm flipV="1">
          <a:off x="3098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36</xdr:row>
      <xdr:rowOff>149860</xdr:rowOff>
    </xdr:to>
    <xdr:cxnSp macro="">
      <xdr:nvCxnSpPr>
        <xdr:cNvPr id="70" name="直線コネクタ 69"/>
        <xdr:cNvCxnSpPr/>
      </xdr:nvCxnSpPr>
      <xdr:spPr>
        <a:xfrm>
          <a:off x="2209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36</xdr:row>
      <xdr:rowOff>159004</xdr:rowOff>
    </xdr:to>
    <xdr:cxnSp macro="">
      <xdr:nvCxnSpPr>
        <xdr:cNvPr id="73" name="直線コネクタ 72"/>
        <xdr:cNvCxnSpPr/>
      </xdr:nvCxnSpPr>
      <xdr:spPr>
        <a:xfrm flipV="1">
          <a:off x="1320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3" name="円/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9" name="円/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市町村特有の課題である公共施設の維持管理経費の増加などにより類似団体平均より高い数値となっていますが、公民館や社会体育施設など住民サービスや災害時の避難場所となる施設の設置はやむを得ないと考えています。今後は、「公共施設等総合管理計画」に基づき、公共施設の統廃合や指定管理者制度の導入検討及び民間委託などの推進により</a:t>
          </a:r>
          <a:r>
            <a:rPr kumimoji="1" lang="ja-JP" altLang="ja-JP" sz="1300">
              <a:solidFill>
                <a:schemeClr val="dk1"/>
              </a:solidFill>
              <a:effectLst/>
              <a:latin typeface="+mn-lt"/>
              <a:ea typeface="+mn-ea"/>
              <a:cs typeface="+mn-cs"/>
            </a:rPr>
            <a:t>公共施設維持管理経費の軽減、平準化に努めます。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54610</xdr:rowOff>
    </xdr:to>
    <xdr:cxnSp macro="">
      <xdr:nvCxnSpPr>
        <xdr:cNvPr id="125" name="直線コネクタ 124"/>
        <xdr:cNvCxnSpPr/>
      </xdr:nvCxnSpPr>
      <xdr:spPr>
        <a:xfrm>
          <a:off x="15671800" y="291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111760</xdr:rowOff>
    </xdr:from>
    <xdr:to>
      <xdr:col>22</xdr:col>
      <xdr:colOff>565150</xdr:colOff>
      <xdr:row>17</xdr:row>
      <xdr:rowOff>1270</xdr:rowOff>
    </xdr:to>
    <xdr:cxnSp macro="">
      <xdr:nvCxnSpPr>
        <xdr:cNvPr id="128" name="直線コネクタ 127"/>
        <xdr:cNvCxnSpPr/>
      </xdr:nvCxnSpPr>
      <xdr:spPr>
        <a:xfrm>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111760</xdr:rowOff>
    </xdr:to>
    <xdr:cxnSp macro="">
      <xdr:nvCxnSpPr>
        <xdr:cNvPr id="131" name="直線コネクタ 130"/>
        <xdr:cNvCxnSpPr/>
      </xdr:nvCxnSpPr>
      <xdr:spPr>
        <a:xfrm>
          <a:off x="13893800" y="279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104140</xdr:rowOff>
    </xdr:to>
    <xdr:cxnSp macro="">
      <xdr:nvCxnSpPr>
        <xdr:cNvPr id="134" name="直線コネクタ 133"/>
        <xdr:cNvCxnSpPr/>
      </xdr:nvCxnSpPr>
      <xdr:spPr>
        <a:xfrm flipV="1">
          <a:off x="13004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48" name="円/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しょうがい者福祉サービス費の伸びや少子高齢化に伴う社会保障費の増加等により年々増加傾向にあります。また、町民出産祝金や結婚祝金など定住化に向けた独自施策を実施していますが、今後も定住促進・人口対策として独自の施策が必要であり、財政運営の大きな負担とならないように十分検討し、特色あるまちづくりを進めていきます。</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118835</xdr:rowOff>
    </xdr:to>
    <xdr:cxnSp macro="">
      <xdr:nvCxnSpPr>
        <xdr:cNvPr id="187" name="直線コネクタ 186"/>
        <xdr:cNvCxnSpPr/>
      </xdr:nvCxnSpPr>
      <xdr:spPr>
        <a:xfrm>
          <a:off x="3987800" y="95322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102507</xdr:rowOff>
    </xdr:to>
    <xdr:cxnSp macro="">
      <xdr:nvCxnSpPr>
        <xdr:cNvPr id="190" name="直線コネクタ 189"/>
        <xdr:cNvCxnSpPr/>
      </xdr:nvCxnSpPr>
      <xdr:spPr>
        <a:xfrm>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3" name="直線コネクタ 192"/>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6" name="直線コネクタ 195"/>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6" name="円/楕円 205"/>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07"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09" name="テキスト ボックス 20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1" name="テキスト ボックス 210"/>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2" name="円/楕円 211"/>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3" name="テキスト ボックス 21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15" name="テキスト ボックス 214"/>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のは、繰出金の増加が主な要因で、公共下水道事業特別会計については、管渠新設工事等に係る起債償還額の増加等によるもので、国民健康保険事業特別会計は、医療費の増加や国民健康保険税の未納が主な要因となっています。今後は、健康寿命延伸事業による医療費の抑制を目指すとともに、他の特別会計についても長期的な経営改善に向けた財政運営に努めます。</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41275</xdr:rowOff>
    </xdr:to>
    <xdr:cxnSp macro="">
      <xdr:nvCxnSpPr>
        <xdr:cNvPr id="243" name="直線コネクタ 242"/>
        <xdr:cNvCxnSpPr/>
      </xdr:nvCxnSpPr>
      <xdr:spPr>
        <a:xfrm flipV="1">
          <a:off x="15671800" y="99796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41275</xdr:rowOff>
    </xdr:from>
    <xdr:to>
      <xdr:col>22</xdr:col>
      <xdr:colOff>565150</xdr:colOff>
      <xdr:row>58</xdr:row>
      <xdr:rowOff>81280</xdr:rowOff>
    </xdr:to>
    <xdr:cxnSp macro="">
      <xdr:nvCxnSpPr>
        <xdr:cNvPr id="246" name="直線コネクタ 245"/>
        <xdr:cNvCxnSpPr/>
      </xdr:nvCxnSpPr>
      <xdr:spPr>
        <a:xfrm flipV="1">
          <a:off x="14782800" y="9985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81280</xdr:rowOff>
    </xdr:to>
    <xdr:cxnSp macro="">
      <xdr:nvCxnSpPr>
        <xdr:cNvPr id="249" name="直線コネクタ 248"/>
        <xdr:cNvCxnSpPr/>
      </xdr:nvCxnSpPr>
      <xdr:spPr>
        <a:xfrm>
          <a:off x="13893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46990</xdr:rowOff>
    </xdr:to>
    <xdr:cxnSp macro="">
      <xdr:nvCxnSpPr>
        <xdr:cNvPr id="252" name="直線コネクタ 251"/>
        <xdr:cNvCxnSpPr/>
      </xdr:nvCxnSpPr>
      <xdr:spPr>
        <a:xfrm flipV="1">
          <a:off x="13004800" y="99796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2" name="円/楕円 26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161925</xdr:rowOff>
    </xdr:from>
    <xdr:to>
      <xdr:col>22</xdr:col>
      <xdr:colOff>615950</xdr:colOff>
      <xdr:row>58</xdr:row>
      <xdr:rowOff>92075</xdr:rowOff>
    </xdr:to>
    <xdr:sp macro="" textlink="">
      <xdr:nvSpPr>
        <xdr:cNvPr id="264" name="円/楕円 263"/>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76852</xdr:rowOff>
    </xdr:from>
    <xdr:ext cx="736600" cy="259045"/>
    <xdr:sp macro="" textlink="">
      <xdr:nvSpPr>
        <xdr:cNvPr id="265" name="テキスト ボックス 264"/>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6" name="円/楕円 26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7" name="テキスト ボックス 26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68" name="円/楕円 267"/>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69" name="テキスト ボックス 268"/>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167640</xdr:rowOff>
    </xdr:from>
    <xdr:to>
      <xdr:col>19</xdr:col>
      <xdr:colOff>6350</xdr:colOff>
      <xdr:row>58</xdr:row>
      <xdr:rowOff>97790</xdr:rowOff>
    </xdr:to>
    <xdr:sp macro="" textlink="">
      <xdr:nvSpPr>
        <xdr:cNvPr id="270" name="円/楕円 269"/>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82567</xdr:rowOff>
    </xdr:from>
    <xdr:ext cx="762000" cy="259045"/>
    <xdr:sp macro="" textlink="">
      <xdr:nvSpPr>
        <xdr:cNvPr id="271" name="テキスト ボックス 270"/>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a:t>
          </a:r>
          <a:r>
            <a:rPr kumimoji="1" lang="en-US" altLang="ja-JP" sz="1300">
              <a:latin typeface="ＭＳ Ｐゴシック"/>
            </a:rPr>
            <a:t>2.4</a:t>
          </a:r>
          <a:r>
            <a:rPr kumimoji="1" lang="ja-JP" altLang="en-US" sz="1300">
              <a:latin typeface="ＭＳ Ｐゴシック"/>
            </a:rPr>
            <a:t>％増加し、類似団体平均を上回っている状況にあります。これは、子ども園の民営化に伴う運営経費負担事業や国営かんがい排水事業安平川（二期）地区負担金の繰上償還によるものが要因と考えられます。今後も、「補助金等に関する基本方針」に基づき、適正な補助金・交付金の交付に努めます。</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124714</xdr:rowOff>
    </xdr:to>
    <xdr:cxnSp macro="">
      <xdr:nvCxnSpPr>
        <xdr:cNvPr id="301" name="直線コネクタ 300"/>
        <xdr:cNvCxnSpPr/>
      </xdr:nvCxnSpPr>
      <xdr:spPr>
        <a:xfrm>
          <a:off x="15671800" y="63586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101854</xdr:rowOff>
    </xdr:to>
    <xdr:cxnSp macro="">
      <xdr:nvCxnSpPr>
        <xdr:cNvPr id="304" name="直線コネクタ 303"/>
        <xdr:cNvCxnSpPr/>
      </xdr:nvCxnSpPr>
      <xdr:spPr>
        <a:xfrm flipV="1">
          <a:off x="14782800" y="6358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101854</xdr:rowOff>
    </xdr:to>
    <xdr:cxnSp macro="">
      <xdr:nvCxnSpPr>
        <xdr:cNvPr id="307" name="直線コネクタ 306"/>
        <xdr:cNvCxnSpPr/>
      </xdr:nvCxnSpPr>
      <xdr:spPr>
        <a:xfrm>
          <a:off x="13893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92710</xdr:rowOff>
    </xdr:to>
    <xdr:cxnSp macro="">
      <xdr:nvCxnSpPr>
        <xdr:cNvPr id="310" name="直線コネクタ 309"/>
        <xdr:cNvCxnSpPr/>
      </xdr:nvCxnSpPr>
      <xdr:spPr>
        <a:xfrm flipV="1">
          <a:off x="13004800" y="63997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0" name="円/楕円 31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2" name="円/楕円 321"/>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3" name="テキスト ボックス 322"/>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4" name="円/楕円 323"/>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5" name="テキスト ボックス 324"/>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6" name="円/楕円 325"/>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7" name="テキスト ボックス 326"/>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8" name="円/楕円 327"/>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9" name="テキスト ボックス 328"/>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後年度の財政負担を考慮し、計画的な起債の借入を行っていますが、大型事業の実施等により微増傾向にあります。今後も、交付税措置のある起債の活用及び新規発行の抑制により財政の健全化に努めます。</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17272</xdr:rowOff>
    </xdr:to>
    <xdr:cxnSp macro="">
      <xdr:nvCxnSpPr>
        <xdr:cNvPr id="359" name="直線コネクタ 358"/>
        <xdr:cNvCxnSpPr/>
      </xdr:nvCxnSpPr>
      <xdr:spPr>
        <a:xfrm>
          <a:off x="3987800" y="133720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8128</xdr:rowOff>
    </xdr:to>
    <xdr:cxnSp macro="">
      <xdr:nvCxnSpPr>
        <xdr:cNvPr id="362" name="直線コネクタ 361"/>
        <xdr:cNvCxnSpPr/>
      </xdr:nvCxnSpPr>
      <xdr:spPr>
        <a:xfrm flipV="1">
          <a:off x="3098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8128</xdr:rowOff>
    </xdr:to>
    <xdr:cxnSp macro="">
      <xdr:nvCxnSpPr>
        <xdr:cNvPr id="365" name="直線コネクタ 364"/>
        <xdr:cNvCxnSpPr/>
      </xdr:nvCxnSpPr>
      <xdr:spPr>
        <a:xfrm>
          <a:off x="2209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156718</xdr:rowOff>
    </xdr:to>
    <xdr:cxnSp macro="">
      <xdr:nvCxnSpPr>
        <xdr:cNvPr id="368" name="直線コネクタ 367"/>
        <xdr:cNvCxnSpPr/>
      </xdr:nvCxnSpPr>
      <xdr:spPr>
        <a:xfrm>
          <a:off x="1320800" y="133263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78" name="円/楕円 377"/>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154449</xdr:rowOff>
    </xdr:from>
    <xdr:ext cx="762000" cy="259045"/>
    <xdr:sp macro="" textlink="">
      <xdr:nvSpPr>
        <xdr:cNvPr id="379" name="公債費該当値テキスト"/>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0" name="円/楕円 379"/>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81" name="テキスト ボックス 380"/>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2" name="円/楕円 381"/>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3" name="テキスト ボックス 382"/>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84" name="円/楕円 383"/>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5" name="テキスト ボックス 384"/>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6" name="円/楕円 38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7" name="テキスト ボックス 38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a:t>
          </a:r>
          <a:r>
            <a:rPr kumimoji="1" lang="en-US" altLang="ja-JP" sz="1300">
              <a:latin typeface="ＭＳ Ｐゴシック"/>
            </a:rPr>
            <a:t>3.4</a:t>
          </a:r>
          <a:r>
            <a:rPr kumimoji="1" lang="ja-JP" altLang="en-US" sz="1300">
              <a:latin typeface="ＭＳ Ｐゴシック"/>
            </a:rPr>
            <a:t>％上回っており、一部事務組合に対する補助費が引き上げる要因となっています。一部事務組合に対する補助費については、胆振東部消防組合の消防無線デジタル化事業の完了によって減少していますが、まだ高い水準になっています。今後は、「行政改革プラン」に沿った行政の効率化を図り、「公共施設等総合管理計画」に基づく適切な施設管理等により経常経費の削減に努め堅実な財政運営に努めます。</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77</xdr:row>
      <xdr:rowOff>54611</xdr:rowOff>
    </xdr:to>
    <xdr:cxnSp macro="">
      <xdr:nvCxnSpPr>
        <xdr:cNvPr id="420" name="直線コネクタ 419"/>
        <xdr:cNvCxnSpPr/>
      </xdr:nvCxnSpPr>
      <xdr:spPr>
        <a:xfrm>
          <a:off x="15671800" y="1311528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85089</xdr:rowOff>
    </xdr:from>
    <xdr:to>
      <xdr:col>22</xdr:col>
      <xdr:colOff>565150</xdr:colOff>
      <xdr:row>77</xdr:row>
      <xdr:rowOff>1270</xdr:rowOff>
    </xdr:to>
    <xdr:cxnSp macro="">
      <xdr:nvCxnSpPr>
        <xdr:cNvPr id="423" name="直線コネクタ 422"/>
        <xdr:cNvCxnSpPr/>
      </xdr:nvCxnSpPr>
      <xdr:spPr>
        <a:xfrm flipV="1">
          <a:off x="14782800" y="131152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77</xdr:row>
      <xdr:rowOff>1270</xdr:rowOff>
    </xdr:to>
    <xdr:cxnSp macro="">
      <xdr:nvCxnSpPr>
        <xdr:cNvPr id="426" name="直線コネクタ 425"/>
        <xdr:cNvCxnSpPr/>
      </xdr:nvCxnSpPr>
      <xdr:spPr>
        <a:xfrm>
          <a:off x="13893800" y="130848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76</xdr:row>
      <xdr:rowOff>146050</xdr:rowOff>
    </xdr:to>
    <xdr:cxnSp macro="">
      <xdr:nvCxnSpPr>
        <xdr:cNvPr id="429" name="直線コネクタ 428"/>
        <xdr:cNvCxnSpPr/>
      </xdr:nvCxnSpPr>
      <xdr:spPr>
        <a:xfrm flipV="1">
          <a:off x="13004800" y="130848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9" name="円/楕円 438"/>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147338</xdr:rowOff>
    </xdr:from>
    <xdr:ext cx="762000" cy="259045"/>
    <xdr:sp macro="" textlink="">
      <xdr:nvSpPr>
        <xdr:cNvPr id="440"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41" name="円/楕円 440"/>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120666</xdr:rowOff>
    </xdr:from>
    <xdr:ext cx="736600" cy="259045"/>
    <xdr:sp macro="" textlink="">
      <xdr:nvSpPr>
        <xdr:cNvPr id="442" name="テキスト ボックス 441"/>
        <xdr:cNvSpPr txBox="1"/>
      </xdr:nvSpPr>
      <xdr:spPr>
        <a:xfrm>
          <a:off x="15290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3" name="円/楕円 442"/>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36847</xdr:rowOff>
    </xdr:from>
    <xdr:ext cx="762000" cy="259045"/>
    <xdr:sp macro="" textlink="">
      <xdr:nvSpPr>
        <xdr:cNvPr id="444" name="テキスト ボックス 443"/>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5" name="円/楕円 444"/>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90188</xdr:rowOff>
    </xdr:from>
    <xdr:ext cx="762000" cy="259045"/>
    <xdr:sp macro="" textlink="">
      <xdr:nvSpPr>
        <xdr:cNvPr id="446" name="テキスト ボックス 445"/>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95250</xdr:rowOff>
    </xdr:from>
    <xdr:to>
      <xdr:col>19</xdr:col>
      <xdr:colOff>6350</xdr:colOff>
      <xdr:row>77</xdr:row>
      <xdr:rowOff>25400</xdr:rowOff>
    </xdr:to>
    <xdr:sp macro="" textlink="">
      <xdr:nvSpPr>
        <xdr:cNvPr id="447" name="円/楕円 446"/>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10177</xdr:rowOff>
    </xdr:from>
    <xdr:ext cx="762000" cy="259045"/>
    <xdr:sp macro="" textlink="">
      <xdr:nvSpPr>
        <xdr:cNvPr id="448" name="テキスト ボックス 447"/>
        <xdr:cNvSpPr txBox="1"/>
      </xdr:nvSpPr>
      <xdr:spPr>
        <a:xfrm>
          <a:off x="12623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北海道安平町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102542</xdr:rowOff>
    </xdr:from>
    <xdr:to>
      <xdr:col>4</xdr:col>
      <xdr:colOff>1117600</xdr:colOff>
      <xdr:row>16</xdr:row>
      <xdr:rowOff>139889</xdr:rowOff>
    </xdr:to>
    <xdr:cxnSp macro="">
      <xdr:nvCxnSpPr>
        <xdr:cNvPr id="46" name="直線コネクタ 45"/>
        <xdr:cNvCxnSpPr/>
      </xdr:nvCxnSpPr>
      <xdr:spPr bwMode="auto">
        <a:xfrm flipV="1">
          <a:off x="5003800" y="2893367"/>
          <a:ext cx="647700" cy="37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139889</xdr:rowOff>
    </xdr:from>
    <xdr:to>
      <xdr:col>4</xdr:col>
      <xdr:colOff>469900</xdr:colOff>
      <xdr:row>16</xdr:row>
      <xdr:rowOff>164081</xdr:rowOff>
    </xdr:to>
    <xdr:cxnSp macro="">
      <xdr:nvCxnSpPr>
        <xdr:cNvPr id="49" name="直線コネクタ 48"/>
        <xdr:cNvCxnSpPr/>
      </xdr:nvCxnSpPr>
      <xdr:spPr bwMode="auto">
        <a:xfrm flipV="1">
          <a:off x="4305300" y="2930714"/>
          <a:ext cx="698500" cy="2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164081</xdr:rowOff>
    </xdr:from>
    <xdr:to>
      <xdr:col>3</xdr:col>
      <xdr:colOff>904875</xdr:colOff>
      <xdr:row>17</xdr:row>
      <xdr:rowOff>19766</xdr:rowOff>
    </xdr:to>
    <xdr:cxnSp macro="">
      <xdr:nvCxnSpPr>
        <xdr:cNvPr id="52" name="直線コネクタ 51"/>
        <xdr:cNvCxnSpPr/>
      </xdr:nvCxnSpPr>
      <xdr:spPr bwMode="auto">
        <a:xfrm flipV="1">
          <a:off x="3606800" y="2954906"/>
          <a:ext cx="698500" cy="2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138883</xdr:rowOff>
    </xdr:from>
    <xdr:to>
      <xdr:col>3</xdr:col>
      <xdr:colOff>206375</xdr:colOff>
      <xdr:row>17</xdr:row>
      <xdr:rowOff>19766</xdr:rowOff>
    </xdr:to>
    <xdr:cxnSp macro="">
      <xdr:nvCxnSpPr>
        <xdr:cNvPr id="55" name="直線コネクタ 54"/>
        <xdr:cNvCxnSpPr/>
      </xdr:nvCxnSpPr>
      <xdr:spPr bwMode="auto">
        <a:xfrm>
          <a:off x="2908300" y="2929708"/>
          <a:ext cx="698500" cy="52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51742</xdr:rowOff>
    </xdr:from>
    <xdr:to>
      <xdr:col>5</xdr:col>
      <xdr:colOff>34925</xdr:colOff>
      <xdr:row>16</xdr:row>
      <xdr:rowOff>153342</xdr:rowOff>
    </xdr:to>
    <xdr:sp macro="" textlink="">
      <xdr:nvSpPr>
        <xdr:cNvPr id="65" name="円/楕円 64"/>
        <xdr:cNvSpPr/>
      </xdr:nvSpPr>
      <xdr:spPr bwMode="auto">
        <a:xfrm>
          <a:off x="5600700" y="284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68269</xdr:rowOff>
    </xdr:from>
    <xdr:ext cx="762000" cy="259045"/>
    <xdr:sp macro="" textlink="">
      <xdr:nvSpPr>
        <xdr:cNvPr id="66" name="人口1人当たり決算額の推移該当値テキスト130"/>
        <xdr:cNvSpPr txBox="1"/>
      </xdr:nvSpPr>
      <xdr:spPr>
        <a:xfrm>
          <a:off x="5740400" y="268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182,613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89089</xdr:rowOff>
    </xdr:from>
    <xdr:to>
      <xdr:col>4</xdr:col>
      <xdr:colOff>520700</xdr:colOff>
      <xdr:row>17</xdr:row>
      <xdr:rowOff>19239</xdr:rowOff>
    </xdr:to>
    <xdr:sp macro="" textlink="">
      <xdr:nvSpPr>
        <xdr:cNvPr id="67" name="円/楕円 66"/>
        <xdr:cNvSpPr/>
      </xdr:nvSpPr>
      <xdr:spPr bwMode="auto">
        <a:xfrm>
          <a:off x="4953000" y="287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29416</xdr:rowOff>
    </xdr:from>
    <xdr:ext cx="736600" cy="259045"/>
    <xdr:sp macro="" textlink="">
      <xdr:nvSpPr>
        <xdr:cNvPr id="68" name="テキスト ボックス 67"/>
        <xdr:cNvSpPr txBox="1"/>
      </xdr:nvSpPr>
      <xdr:spPr>
        <a:xfrm>
          <a:off x="4622800" y="264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113281</xdr:rowOff>
    </xdr:from>
    <xdr:to>
      <xdr:col>3</xdr:col>
      <xdr:colOff>955675</xdr:colOff>
      <xdr:row>17</xdr:row>
      <xdr:rowOff>43431</xdr:rowOff>
    </xdr:to>
    <xdr:sp macro="" textlink="">
      <xdr:nvSpPr>
        <xdr:cNvPr id="69" name="円/楕円 68"/>
        <xdr:cNvSpPr/>
      </xdr:nvSpPr>
      <xdr:spPr bwMode="auto">
        <a:xfrm>
          <a:off x="4254500" y="290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28208</xdr:rowOff>
    </xdr:from>
    <xdr:ext cx="762000" cy="259045"/>
    <xdr:sp macro="" textlink="">
      <xdr:nvSpPr>
        <xdr:cNvPr id="70" name="テキスト ボックス 69"/>
        <xdr:cNvSpPr txBox="1"/>
      </xdr:nvSpPr>
      <xdr:spPr>
        <a:xfrm>
          <a:off x="3924300" y="29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171,845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140416</xdr:rowOff>
    </xdr:from>
    <xdr:to>
      <xdr:col>3</xdr:col>
      <xdr:colOff>257175</xdr:colOff>
      <xdr:row>17</xdr:row>
      <xdr:rowOff>70566</xdr:rowOff>
    </xdr:to>
    <xdr:sp macro="" textlink="">
      <xdr:nvSpPr>
        <xdr:cNvPr id="71" name="円/楕円 70"/>
        <xdr:cNvSpPr/>
      </xdr:nvSpPr>
      <xdr:spPr bwMode="auto">
        <a:xfrm>
          <a:off x="3556000" y="293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80743</xdr:rowOff>
    </xdr:from>
    <xdr:ext cx="762000" cy="259045"/>
    <xdr:sp macro="" textlink="">
      <xdr:nvSpPr>
        <xdr:cNvPr id="72" name="テキスト ボックス 71"/>
        <xdr:cNvSpPr txBox="1"/>
      </xdr:nvSpPr>
      <xdr:spPr>
        <a:xfrm>
          <a:off x="3225800" y="270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88083</xdr:rowOff>
    </xdr:from>
    <xdr:to>
      <xdr:col>2</xdr:col>
      <xdr:colOff>692150</xdr:colOff>
      <xdr:row>17</xdr:row>
      <xdr:rowOff>18233</xdr:rowOff>
    </xdr:to>
    <xdr:sp macro="" textlink="">
      <xdr:nvSpPr>
        <xdr:cNvPr id="73" name="円/楕円 72"/>
        <xdr:cNvSpPr/>
      </xdr:nvSpPr>
      <xdr:spPr bwMode="auto">
        <a:xfrm>
          <a:off x="2857500" y="287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28410</xdr:rowOff>
    </xdr:from>
    <xdr:ext cx="762000" cy="259045"/>
    <xdr:sp macro="" textlink="">
      <xdr:nvSpPr>
        <xdr:cNvPr id="74" name="テキスト ボックス 73"/>
        <xdr:cNvSpPr txBox="1"/>
      </xdr:nvSpPr>
      <xdr:spPr>
        <a:xfrm>
          <a:off x="2527300" y="264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98185</xdr:rowOff>
    </xdr:from>
    <xdr:to>
      <xdr:col>4</xdr:col>
      <xdr:colOff>1117600</xdr:colOff>
      <xdr:row>35</xdr:row>
      <xdr:rowOff>138865</xdr:rowOff>
    </xdr:to>
    <xdr:cxnSp macro="">
      <xdr:nvCxnSpPr>
        <xdr:cNvPr id="109" name="直線コネクタ 108"/>
        <xdr:cNvCxnSpPr/>
      </xdr:nvCxnSpPr>
      <xdr:spPr bwMode="auto">
        <a:xfrm>
          <a:off x="5003800" y="6708535"/>
          <a:ext cx="647700" cy="40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98185</xdr:rowOff>
    </xdr:from>
    <xdr:to>
      <xdr:col>4</xdr:col>
      <xdr:colOff>469900</xdr:colOff>
      <xdr:row>35</xdr:row>
      <xdr:rowOff>224318</xdr:rowOff>
    </xdr:to>
    <xdr:cxnSp macro="">
      <xdr:nvCxnSpPr>
        <xdr:cNvPr id="112" name="直線コネクタ 111"/>
        <xdr:cNvCxnSpPr/>
      </xdr:nvCxnSpPr>
      <xdr:spPr bwMode="auto">
        <a:xfrm flipV="1">
          <a:off x="4305300" y="6708535"/>
          <a:ext cx="698500" cy="12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72049</xdr:rowOff>
    </xdr:from>
    <xdr:to>
      <xdr:col>3</xdr:col>
      <xdr:colOff>904875</xdr:colOff>
      <xdr:row>35</xdr:row>
      <xdr:rowOff>224318</xdr:rowOff>
    </xdr:to>
    <xdr:cxnSp macro="">
      <xdr:nvCxnSpPr>
        <xdr:cNvPr id="115" name="直線コネクタ 114"/>
        <xdr:cNvCxnSpPr/>
      </xdr:nvCxnSpPr>
      <xdr:spPr bwMode="auto">
        <a:xfrm>
          <a:off x="3606800" y="6682399"/>
          <a:ext cx="698500" cy="15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72049</xdr:rowOff>
    </xdr:from>
    <xdr:to>
      <xdr:col>3</xdr:col>
      <xdr:colOff>206375</xdr:colOff>
      <xdr:row>35</xdr:row>
      <xdr:rowOff>118738</xdr:rowOff>
    </xdr:to>
    <xdr:cxnSp macro="">
      <xdr:nvCxnSpPr>
        <xdr:cNvPr id="118" name="直線コネクタ 117"/>
        <xdr:cNvCxnSpPr/>
      </xdr:nvCxnSpPr>
      <xdr:spPr bwMode="auto">
        <a:xfrm flipV="1">
          <a:off x="2908300" y="6682399"/>
          <a:ext cx="698500" cy="46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88065</xdr:rowOff>
    </xdr:from>
    <xdr:to>
      <xdr:col>5</xdr:col>
      <xdr:colOff>34925</xdr:colOff>
      <xdr:row>35</xdr:row>
      <xdr:rowOff>189665</xdr:rowOff>
    </xdr:to>
    <xdr:sp macro="" textlink="">
      <xdr:nvSpPr>
        <xdr:cNvPr id="128" name="円/楕円 127"/>
        <xdr:cNvSpPr/>
      </xdr:nvSpPr>
      <xdr:spPr bwMode="auto">
        <a:xfrm>
          <a:off x="5600700" y="669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276042</xdr:rowOff>
    </xdr:from>
    <xdr:ext cx="762000" cy="259045"/>
    <xdr:sp macro="" textlink="">
      <xdr:nvSpPr>
        <xdr:cNvPr id="129" name="人口1人当たり決算額の推移該当値テキスト445"/>
        <xdr:cNvSpPr txBox="1"/>
      </xdr:nvSpPr>
      <xdr:spPr>
        <a:xfrm>
          <a:off x="5740400" y="654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47385</xdr:rowOff>
    </xdr:from>
    <xdr:to>
      <xdr:col>4</xdr:col>
      <xdr:colOff>520700</xdr:colOff>
      <xdr:row>35</xdr:row>
      <xdr:rowOff>148985</xdr:rowOff>
    </xdr:to>
    <xdr:sp macro="" textlink="">
      <xdr:nvSpPr>
        <xdr:cNvPr id="130" name="円/楕円 129"/>
        <xdr:cNvSpPr/>
      </xdr:nvSpPr>
      <xdr:spPr bwMode="auto">
        <a:xfrm>
          <a:off x="4953000" y="665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159162</xdr:rowOff>
    </xdr:from>
    <xdr:ext cx="736600" cy="259045"/>
    <xdr:sp macro="" textlink="">
      <xdr:nvSpPr>
        <xdr:cNvPr id="131" name="テキスト ボックス 130"/>
        <xdr:cNvSpPr txBox="1"/>
      </xdr:nvSpPr>
      <xdr:spPr>
        <a:xfrm>
          <a:off x="4622800" y="6426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173518</xdr:rowOff>
    </xdr:from>
    <xdr:to>
      <xdr:col>3</xdr:col>
      <xdr:colOff>955675</xdr:colOff>
      <xdr:row>35</xdr:row>
      <xdr:rowOff>275118</xdr:rowOff>
    </xdr:to>
    <xdr:sp macro="" textlink="">
      <xdr:nvSpPr>
        <xdr:cNvPr id="132" name="円/楕円 131"/>
        <xdr:cNvSpPr/>
      </xdr:nvSpPr>
      <xdr:spPr bwMode="auto">
        <a:xfrm>
          <a:off x="4254500" y="67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285295</xdr:rowOff>
    </xdr:from>
    <xdr:ext cx="762000" cy="259045"/>
    <xdr:sp macro="" textlink="">
      <xdr:nvSpPr>
        <xdr:cNvPr id="133" name="テキスト ボックス 132"/>
        <xdr:cNvSpPr txBox="1"/>
      </xdr:nvSpPr>
      <xdr:spPr>
        <a:xfrm>
          <a:off x="3924300" y="65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21249</xdr:rowOff>
    </xdr:from>
    <xdr:to>
      <xdr:col>3</xdr:col>
      <xdr:colOff>257175</xdr:colOff>
      <xdr:row>35</xdr:row>
      <xdr:rowOff>122849</xdr:rowOff>
    </xdr:to>
    <xdr:sp macro="" textlink="">
      <xdr:nvSpPr>
        <xdr:cNvPr id="134" name="円/楕円 133"/>
        <xdr:cNvSpPr/>
      </xdr:nvSpPr>
      <xdr:spPr bwMode="auto">
        <a:xfrm>
          <a:off x="3556000" y="663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133026</xdr:rowOff>
    </xdr:from>
    <xdr:ext cx="762000" cy="259045"/>
    <xdr:sp macro="" textlink="">
      <xdr:nvSpPr>
        <xdr:cNvPr id="135" name="テキスト ボックス 134"/>
        <xdr:cNvSpPr txBox="1"/>
      </xdr:nvSpPr>
      <xdr:spPr>
        <a:xfrm>
          <a:off x="3225800" y="640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67938</xdr:rowOff>
    </xdr:from>
    <xdr:to>
      <xdr:col>2</xdr:col>
      <xdr:colOff>692150</xdr:colOff>
      <xdr:row>35</xdr:row>
      <xdr:rowOff>169538</xdr:rowOff>
    </xdr:to>
    <xdr:sp macro="" textlink="">
      <xdr:nvSpPr>
        <xdr:cNvPr id="136" name="円/楕円 135"/>
        <xdr:cNvSpPr/>
      </xdr:nvSpPr>
      <xdr:spPr bwMode="auto">
        <a:xfrm>
          <a:off x="2857500" y="667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179715</xdr:rowOff>
    </xdr:from>
    <xdr:ext cx="762000" cy="259045"/>
    <xdr:sp macro="" textlink="">
      <xdr:nvSpPr>
        <xdr:cNvPr id="137" name="テキスト ボックス 136"/>
        <xdr:cNvSpPr txBox="1"/>
      </xdr:nvSpPr>
      <xdr:spPr>
        <a:xfrm>
          <a:off x="2527300" y="64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14252</xdr:rowOff>
    </xdr:from>
    <xdr:to>
      <xdr:col>6</xdr:col>
      <xdr:colOff>511175</xdr:colOff>
      <xdr:row>35</xdr:row>
      <xdr:rowOff>62113</xdr:rowOff>
    </xdr:to>
    <xdr:cxnSp macro="">
      <xdr:nvCxnSpPr>
        <xdr:cNvPr id="61" name="直線コネクタ 60"/>
        <xdr:cNvCxnSpPr/>
      </xdr:nvCxnSpPr>
      <xdr:spPr>
        <a:xfrm flipV="1">
          <a:off x="3797300" y="6015002"/>
          <a:ext cx="8382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62113</xdr:rowOff>
    </xdr:from>
    <xdr:to>
      <xdr:col>5</xdr:col>
      <xdr:colOff>358775</xdr:colOff>
      <xdr:row>35</xdr:row>
      <xdr:rowOff>97356</xdr:rowOff>
    </xdr:to>
    <xdr:cxnSp macro="">
      <xdr:nvCxnSpPr>
        <xdr:cNvPr id="64" name="直線コネクタ 63"/>
        <xdr:cNvCxnSpPr/>
      </xdr:nvCxnSpPr>
      <xdr:spPr>
        <a:xfrm flipV="1">
          <a:off x="2908300" y="6062863"/>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79761</xdr:rowOff>
    </xdr:from>
    <xdr:to>
      <xdr:col>4</xdr:col>
      <xdr:colOff>155575</xdr:colOff>
      <xdr:row>35</xdr:row>
      <xdr:rowOff>97356</xdr:rowOff>
    </xdr:to>
    <xdr:cxnSp macro="">
      <xdr:nvCxnSpPr>
        <xdr:cNvPr id="67" name="直線コネクタ 66"/>
        <xdr:cNvCxnSpPr/>
      </xdr:nvCxnSpPr>
      <xdr:spPr>
        <a:xfrm>
          <a:off x="2019300" y="6080511"/>
          <a:ext cx="8890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79761</xdr:rowOff>
    </xdr:from>
    <xdr:to>
      <xdr:col>2</xdr:col>
      <xdr:colOff>638175</xdr:colOff>
      <xdr:row>35</xdr:row>
      <xdr:rowOff>81110</xdr:rowOff>
    </xdr:to>
    <xdr:cxnSp macro="">
      <xdr:nvCxnSpPr>
        <xdr:cNvPr id="70" name="直線コネクタ 69"/>
        <xdr:cNvCxnSpPr/>
      </xdr:nvCxnSpPr>
      <xdr:spPr>
        <a:xfrm flipV="1">
          <a:off x="1130300" y="608051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134902</xdr:rowOff>
    </xdr:from>
    <xdr:to>
      <xdr:col>6</xdr:col>
      <xdr:colOff>561975</xdr:colOff>
      <xdr:row>35</xdr:row>
      <xdr:rowOff>65052</xdr:rowOff>
    </xdr:to>
    <xdr:sp macro="" textlink="">
      <xdr:nvSpPr>
        <xdr:cNvPr id="80" name="円/楕円 79"/>
        <xdr:cNvSpPr/>
      </xdr:nvSpPr>
      <xdr:spPr>
        <a:xfrm>
          <a:off x="4584700" y="59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157779</xdr:rowOff>
    </xdr:from>
    <xdr:ext cx="599010" cy="259045"/>
    <xdr:sp macro="" textlink="">
      <xdr:nvSpPr>
        <xdr:cNvPr id="81" name="人件費該当値テキスト"/>
        <xdr:cNvSpPr txBox="1"/>
      </xdr:nvSpPr>
      <xdr:spPr>
        <a:xfrm>
          <a:off x="4686300" y="581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11313</xdr:rowOff>
    </xdr:from>
    <xdr:to>
      <xdr:col>5</xdr:col>
      <xdr:colOff>409575</xdr:colOff>
      <xdr:row>35</xdr:row>
      <xdr:rowOff>112913</xdr:rowOff>
    </xdr:to>
    <xdr:sp macro="" textlink="">
      <xdr:nvSpPr>
        <xdr:cNvPr id="82" name="円/楕円 81"/>
        <xdr:cNvSpPr/>
      </xdr:nvSpPr>
      <xdr:spPr>
        <a:xfrm>
          <a:off x="3746500" y="60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129440</xdr:rowOff>
    </xdr:from>
    <xdr:ext cx="599010" cy="259045"/>
    <xdr:sp macro="" textlink="">
      <xdr:nvSpPr>
        <xdr:cNvPr id="83" name="テキスト ボックス 82"/>
        <xdr:cNvSpPr txBox="1"/>
      </xdr:nvSpPr>
      <xdr:spPr>
        <a:xfrm>
          <a:off x="3497794" y="57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46556</xdr:rowOff>
    </xdr:from>
    <xdr:to>
      <xdr:col>4</xdr:col>
      <xdr:colOff>206375</xdr:colOff>
      <xdr:row>35</xdr:row>
      <xdr:rowOff>148156</xdr:rowOff>
    </xdr:to>
    <xdr:sp macro="" textlink="">
      <xdr:nvSpPr>
        <xdr:cNvPr id="84" name="円/楕円 83"/>
        <xdr:cNvSpPr/>
      </xdr:nvSpPr>
      <xdr:spPr>
        <a:xfrm>
          <a:off x="2857500" y="60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139283</xdr:rowOff>
    </xdr:from>
    <xdr:ext cx="599010" cy="259045"/>
    <xdr:sp macro="" textlink="">
      <xdr:nvSpPr>
        <xdr:cNvPr id="85" name="テキスト ボックス 84"/>
        <xdr:cNvSpPr txBox="1"/>
      </xdr:nvSpPr>
      <xdr:spPr>
        <a:xfrm>
          <a:off x="2608794" y="6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28961</xdr:rowOff>
    </xdr:from>
    <xdr:to>
      <xdr:col>3</xdr:col>
      <xdr:colOff>3175</xdr:colOff>
      <xdr:row>35</xdr:row>
      <xdr:rowOff>130561</xdr:rowOff>
    </xdr:to>
    <xdr:sp macro="" textlink="">
      <xdr:nvSpPr>
        <xdr:cNvPr id="86" name="円/楕円 85"/>
        <xdr:cNvSpPr/>
      </xdr:nvSpPr>
      <xdr:spPr>
        <a:xfrm>
          <a:off x="1968500" y="60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147088</xdr:rowOff>
    </xdr:from>
    <xdr:ext cx="599010" cy="259045"/>
    <xdr:sp macro="" textlink="">
      <xdr:nvSpPr>
        <xdr:cNvPr id="87" name="テキスト ボックス 86"/>
        <xdr:cNvSpPr txBox="1"/>
      </xdr:nvSpPr>
      <xdr:spPr>
        <a:xfrm>
          <a:off x="1719794" y="580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30310</xdr:rowOff>
    </xdr:from>
    <xdr:to>
      <xdr:col>1</xdr:col>
      <xdr:colOff>485775</xdr:colOff>
      <xdr:row>35</xdr:row>
      <xdr:rowOff>131910</xdr:rowOff>
    </xdr:to>
    <xdr:sp macro="" textlink="">
      <xdr:nvSpPr>
        <xdr:cNvPr id="88" name="円/楕円 87"/>
        <xdr:cNvSpPr/>
      </xdr:nvSpPr>
      <xdr:spPr>
        <a:xfrm>
          <a:off x="1079500" y="60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148437</xdr:rowOff>
    </xdr:from>
    <xdr:ext cx="599010" cy="259045"/>
    <xdr:sp macro="" textlink="">
      <xdr:nvSpPr>
        <xdr:cNvPr id="89" name="テキスト ボックス 88"/>
        <xdr:cNvSpPr txBox="1"/>
      </xdr:nvSpPr>
      <xdr:spPr>
        <a:xfrm>
          <a:off x="830794" y="580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75341</xdr:rowOff>
    </xdr:from>
    <xdr:to>
      <xdr:col>6</xdr:col>
      <xdr:colOff>511175</xdr:colOff>
      <xdr:row>55</xdr:row>
      <xdr:rowOff>141453</xdr:rowOff>
    </xdr:to>
    <xdr:cxnSp macro="">
      <xdr:nvCxnSpPr>
        <xdr:cNvPr id="119" name="直線コネクタ 118"/>
        <xdr:cNvCxnSpPr/>
      </xdr:nvCxnSpPr>
      <xdr:spPr>
        <a:xfrm flipV="1">
          <a:off x="3797300" y="9333641"/>
          <a:ext cx="838200" cy="23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141453</xdr:rowOff>
    </xdr:from>
    <xdr:to>
      <xdr:col>5</xdr:col>
      <xdr:colOff>358775</xdr:colOff>
      <xdr:row>56</xdr:row>
      <xdr:rowOff>33660</xdr:rowOff>
    </xdr:to>
    <xdr:cxnSp macro="">
      <xdr:nvCxnSpPr>
        <xdr:cNvPr id="122" name="直線コネクタ 121"/>
        <xdr:cNvCxnSpPr/>
      </xdr:nvCxnSpPr>
      <xdr:spPr>
        <a:xfrm flipV="1">
          <a:off x="2908300" y="9571203"/>
          <a:ext cx="889000" cy="6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16690</xdr:rowOff>
    </xdr:from>
    <xdr:to>
      <xdr:col>4</xdr:col>
      <xdr:colOff>155575</xdr:colOff>
      <xdr:row>56</xdr:row>
      <xdr:rowOff>33660</xdr:rowOff>
    </xdr:to>
    <xdr:cxnSp macro="">
      <xdr:nvCxnSpPr>
        <xdr:cNvPr id="125" name="直線コネクタ 124"/>
        <xdr:cNvCxnSpPr/>
      </xdr:nvCxnSpPr>
      <xdr:spPr>
        <a:xfrm>
          <a:off x="2019300" y="9617890"/>
          <a:ext cx="889000" cy="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16690</xdr:rowOff>
    </xdr:from>
    <xdr:to>
      <xdr:col>2</xdr:col>
      <xdr:colOff>638175</xdr:colOff>
      <xdr:row>56</xdr:row>
      <xdr:rowOff>103703</xdr:rowOff>
    </xdr:to>
    <xdr:cxnSp macro="">
      <xdr:nvCxnSpPr>
        <xdr:cNvPr id="128" name="直線コネクタ 127"/>
        <xdr:cNvCxnSpPr/>
      </xdr:nvCxnSpPr>
      <xdr:spPr>
        <a:xfrm flipV="1">
          <a:off x="1130300" y="9617890"/>
          <a:ext cx="889000" cy="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24541</xdr:rowOff>
    </xdr:from>
    <xdr:to>
      <xdr:col>6</xdr:col>
      <xdr:colOff>561975</xdr:colOff>
      <xdr:row>54</xdr:row>
      <xdr:rowOff>126141</xdr:rowOff>
    </xdr:to>
    <xdr:sp macro="" textlink="">
      <xdr:nvSpPr>
        <xdr:cNvPr id="138" name="円/楕円 137"/>
        <xdr:cNvSpPr/>
      </xdr:nvSpPr>
      <xdr:spPr>
        <a:xfrm>
          <a:off x="4584700" y="92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47418</xdr:rowOff>
    </xdr:from>
    <xdr:ext cx="599010" cy="259045"/>
    <xdr:sp macro="" textlink="">
      <xdr:nvSpPr>
        <xdr:cNvPr id="139" name="物件費該当値テキスト"/>
        <xdr:cNvSpPr txBox="1"/>
      </xdr:nvSpPr>
      <xdr:spPr>
        <a:xfrm>
          <a:off x="4686300" y="913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158,446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90653</xdr:rowOff>
    </xdr:from>
    <xdr:to>
      <xdr:col>5</xdr:col>
      <xdr:colOff>409575</xdr:colOff>
      <xdr:row>56</xdr:row>
      <xdr:rowOff>20803</xdr:rowOff>
    </xdr:to>
    <xdr:sp macro="" textlink="">
      <xdr:nvSpPr>
        <xdr:cNvPr id="140" name="円/楕円 139"/>
        <xdr:cNvSpPr/>
      </xdr:nvSpPr>
      <xdr:spPr>
        <a:xfrm>
          <a:off x="3746500" y="95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37330</xdr:rowOff>
    </xdr:from>
    <xdr:ext cx="599010" cy="259045"/>
    <xdr:sp macro="" textlink="">
      <xdr:nvSpPr>
        <xdr:cNvPr id="141" name="テキスト ボックス 140"/>
        <xdr:cNvSpPr txBox="1"/>
      </xdr:nvSpPr>
      <xdr:spPr>
        <a:xfrm>
          <a:off x="3497794" y="929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154310</xdr:rowOff>
    </xdr:from>
    <xdr:to>
      <xdr:col>4</xdr:col>
      <xdr:colOff>206375</xdr:colOff>
      <xdr:row>56</xdr:row>
      <xdr:rowOff>84460</xdr:rowOff>
    </xdr:to>
    <xdr:sp macro="" textlink="">
      <xdr:nvSpPr>
        <xdr:cNvPr id="142" name="円/楕円 141"/>
        <xdr:cNvSpPr/>
      </xdr:nvSpPr>
      <xdr:spPr>
        <a:xfrm>
          <a:off x="2857500" y="958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75587</xdr:rowOff>
    </xdr:from>
    <xdr:ext cx="599010" cy="259045"/>
    <xdr:sp macro="" textlink="">
      <xdr:nvSpPr>
        <xdr:cNvPr id="143" name="テキスト ボックス 142"/>
        <xdr:cNvSpPr txBox="1"/>
      </xdr:nvSpPr>
      <xdr:spPr>
        <a:xfrm>
          <a:off x="2608794" y="96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137340</xdr:rowOff>
    </xdr:from>
    <xdr:to>
      <xdr:col>3</xdr:col>
      <xdr:colOff>3175</xdr:colOff>
      <xdr:row>56</xdr:row>
      <xdr:rowOff>67490</xdr:rowOff>
    </xdr:to>
    <xdr:sp macro="" textlink="">
      <xdr:nvSpPr>
        <xdr:cNvPr id="144" name="円/楕円 143"/>
        <xdr:cNvSpPr/>
      </xdr:nvSpPr>
      <xdr:spPr>
        <a:xfrm>
          <a:off x="1968500" y="95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84017</xdr:rowOff>
    </xdr:from>
    <xdr:ext cx="599010" cy="259045"/>
    <xdr:sp macro="" textlink="">
      <xdr:nvSpPr>
        <xdr:cNvPr id="145" name="テキスト ボックス 144"/>
        <xdr:cNvSpPr txBox="1"/>
      </xdr:nvSpPr>
      <xdr:spPr>
        <a:xfrm>
          <a:off x="1719794" y="934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52903</xdr:rowOff>
    </xdr:from>
    <xdr:to>
      <xdr:col>1</xdr:col>
      <xdr:colOff>485775</xdr:colOff>
      <xdr:row>56</xdr:row>
      <xdr:rowOff>154503</xdr:rowOff>
    </xdr:to>
    <xdr:sp macro="" textlink="">
      <xdr:nvSpPr>
        <xdr:cNvPr id="146" name="円/楕円 145"/>
        <xdr:cNvSpPr/>
      </xdr:nvSpPr>
      <xdr:spPr>
        <a:xfrm>
          <a:off x="1079500" y="96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171030</xdr:rowOff>
    </xdr:from>
    <xdr:ext cx="599010" cy="259045"/>
    <xdr:sp macro="" textlink="">
      <xdr:nvSpPr>
        <xdr:cNvPr id="147" name="テキスト ボックス 146"/>
        <xdr:cNvSpPr txBox="1"/>
      </xdr:nvSpPr>
      <xdr:spPr>
        <a:xfrm>
          <a:off x="830794" y="942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126693</xdr:rowOff>
    </xdr:from>
    <xdr:to>
      <xdr:col>6</xdr:col>
      <xdr:colOff>511175</xdr:colOff>
      <xdr:row>77</xdr:row>
      <xdr:rowOff>132454</xdr:rowOff>
    </xdr:to>
    <xdr:cxnSp macro="">
      <xdr:nvCxnSpPr>
        <xdr:cNvPr id="174" name="直線コネクタ 173"/>
        <xdr:cNvCxnSpPr/>
      </xdr:nvCxnSpPr>
      <xdr:spPr>
        <a:xfrm>
          <a:off x="3797300" y="13328343"/>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112291</xdr:rowOff>
    </xdr:from>
    <xdr:to>
      <xdr:col>5</xdr:col>
      <xdr:colOff>358775</xdr:colOff>
      <xdr:row>77</xdr:row>
      <xdr:rowOff>126693</xdr:rowOff>
    </xdr:to>
    <xdr:cxnSp macro="">
      <xdr:nvCxnSpPr>
        <xdr:cNvPr id="177" name="直線コネクタ 176"/>
        <xdr:cNvCxnSpPr/>
      </xdr:nvCxnSpPr>
      <xdr:spPr>
        <a:xfrm>
          <a:off x="2908300" y="1331394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100586</xdr:rowOff>
    </xdr:from>
    <xdr:to>
      <xdr:col>4</xdr:col>
      <xdr:colOff>155575</xdr:colOff>
      <xdr:row>77</xdr:row>
      <xdr:rowOff>112291</xdr:rowOff>
    </xdr:to>
    <xdr:cxnSp macro="">
      <xdr:nvCxnSpPr>
        <xdr:cNvPr id="180" name="直線コネクタ 179"/>
        <xdr:cNvCxnSpPr/>
      </xdr:nvCxnSpPr>
      <xdr:spPr>
        <a:xfrm>
          <a:off x="2019300" y="13302236"/>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100586</xdr:rowOff>
    </xdr:from>
    <xdr:to>
      <xdr:col>2</xdr:col>
      <xdr:colOff>638175</xdr:colOff>
      <xdr:row>77</xdr:row>
      <xdr:rowOff>131790</xdr:rowOff>
    </xdr:to>
    <xdr:cxnSp macro="">
      <xdr:nvCxnSpPr>
        <xdr:cNvPr id="183" name="直線コネクタ 182"/>
        <xdr:cNvCxnSpPr/>
      </xdr:nvCxnSpPr>
      <xdr:spPr>
        <a:xfrm flipV="1">
          <a:off x="1130300" y="13302236"/>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81654</xdr:rowOff>
    </xdr:from>
    <xdr:to>
      <xdr:col>6</xdr:col>
      <xdr:colOff>561975</xdr:colOff>
      <xdr:row>78</xdr:row>
      <xdr:rowOff>11804</xdr:rowOff>
    </xdr:to>
    <xdr:sp macro="" textlink="">
      <xdr:nvSpPr>
        <xdr:cNvPr id="193" name="円/楕円 192"/>
        <xdr:cNvSpPr/>
      </xdr:nvSpPr>
      <xdr:spPr>
        <a:xfrm>
          <a:off x="4584700" y="132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60081</xdr:rowOff>
    </xdr:from>
    <xdr:ext cx="469744" cy="259045"/>
    <xdr:sp macro="" textlink="">
      <xdr:nvSpPr>
        <xdr:cNvPr id="194" name="維持補修費該当値テキスト"/>
        <xdr:cNvSpPr txBox="1"/>
      </xdr:nvSpPr>
      <xdr:spPr>
        <a:xfrm>
          <a:off x="4686300" y="132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75893</xdr:rowOff>
    </xdr:from>
    <xdr:to>
      <xdr:col>5</xdr:col>
      <xdr:colOff>409575</xdr:colOff>
      <xdr:row>78</xdr:row>
      <xdr:rowOff>6043</xdr:rowOff>
    </xdr:to>
    <xdr:sp macro="" textlink="">
      <xdr:nvSpPr>
        <xdr:cNvPr id="195" name="円/楕円 194"/>
        <xdr:cNvSpPr/>
      </xdr:nvSpPr>
      <xdr:spPr>
        <a:xfrm>
          <a:off x="3746500" y="132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168620</xdr:rowOff>
    </xdr:from>
    <xdr:ext cx="469744" cy="259045"/>
    <xdr:sp macro="" textlink="">
      <xdr:nvSpPr>
        <xdr:cNvPr id="196" name="テキスト ボックス 195"/>
        <xdr:cNvSpPr txBox="1"/>
      </xdr:nvSpPr>
      <xdr:spPr>
        <a:xfrm>
          <a:off x="3562427" y="133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61491</xdr:rowOff>
    </xdr:from>
    <xdr:to>
      <xdr:col>4</xdr:col>
      <xdr:colOff>206375</xdr:colOff>
      <xdr:row>77</xdr:row>
      <xdr:rowOff>163091</xdr:rowOff>
    </xdr:to>
    <xdr:sp macro="" textlink="">
      <xdr:nvSpPr>
        <xdr:cNvPr id="197" name="円/楕円 196"/>
        <xdr:cNvSpPr/>
      </xdr:nvSpPr>
      <xdr:spPr>
        <a:xfrm>
          <a:off x="2857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154218</xdr:rowOff>
    </xdr:from>
    <xdr:ext cx="469744" cy="259045"/>
    <xdr:sp macro="" textlink="">
      <xdr:nvSpPr>
        <xdr:cNvPr id="198" name="テキスト ボックス 197"/>
        <xdr:cNvSpPr txBox="1"/>
      </xdr:nvSpPr>
      <xdr:spPr>
        <a:xfrm>
          <a:off x="2673427" y="1335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49786</xdr:rowOff>
    </xdr:from>
    <xdr:to>
      <xdr:col>3</xdr:col>
      <xdr:colOff>3175</xdr:colOff>
      <xdr:row>77</xdr:row>
      <xdr:rowOff>151386</xdr:rowOff>
    </xdr:to>
    <xdr:sp macro="" textlink="">
      <xdr:nvSpPr>
        <xdr:cNvPr id="199" name="円/楕円 198"/>
        <xdr:cNvSpPr/>
      </xdr:nvSpPr>
      <xdr:spPr>
        <a:xfrm>
          <a:off x="1968500" y="132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142513</xdr:rowOff>
    </xdr:from>
    <xdr:ext cx="469744" cy="259045"/>
    <xdr:sp macro="" textlink="">
      <xdr:nvSpPr>
        <xdr:cNvPr id="200" name="テキスト ボックス 199"/>
        <xdr:cNvSpPr txBox="1"/>
      </xdr:nvSpPr>
      <xdr:spPr>
        <a:xfrm>
          <a:off x="1784427" y="1334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80990</xdr:rowOff>
    </xdr:from>
    <xdr:to>
      <xdr:col>1</xdr:col>
      <xdr:colOff>485775</xdr:colOff>
      <xdr:row>78</xdr:row>
      <xdr:rowOff>11140</xdr:rowOff>
    </xdr:to>
    <xdr:sp macro="" textlink="">
      <xdr:nvSpPr>
        <xdr:cNvPr id="201" name="円/楕円 200"/>
        <xdr:cNvSpPr/>
      </xdr:nvSpPr>
      <xdr:spPr>
        <a:xfrm>
          <a:off x="1079500" y="132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2267</xdr:rowOff>
    </xdr:from>
    <xdr:ext cx="469744" cy="259045"/>
    <xdr:sp macro="" textlink="">
      <xdr:nvSpPr>
        <xdr:cNvPr id="202" name="テキスト ボックス 201"/>
        <xdr:cNvSpPr txBox="1"/>
      </xdr:nvSpPr>
      <xdr:spPr>
        <a:xfrm>
          <a:off x="895427" y="133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10263</xdr:rowOff>
    </xdr:from>
    <xdr:to>
      <xdr:col>6</xdr:col>
      <xdr:colOff>511175</xdr:colOff>
      <xdr:row>97</xdr:row>
      <xdr:rowOff>147276</xdr:rowOff>
    </xdr:to>
    <xdr:cxnSp macro="">
      <xdr:nvCxnSpPr>
        <xdr:cNvPr id="234" name="直線コネクタ 233"/>
        <xdr:cNvCxnSpPr/>
      </xdr:nvCxnSpPr>
      <xdr:spPr>
        <a:xfrm flipV="1">
          <a:off x="3797300" y="16640913"/>
          <a:ext cx="838200" cy="1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147276</xdr:rowOff>
    </xdr:from>
    <xdr:to>
      <xdr:col>5</xdr:col>
      <xdr:colOff>358775</xdr:colOff>
      <xdr:row>97</xdr:row>
      <xdr:rowOff>158266</xdr:rowOff>
    </xdr:to>
    <xdr:cxnSp macro="">
      <xdr:nvCxnSpPr>
        <xdr:cNvPr id="237" name="直線コネクタ 236"/>
        <xdr:cNvCxnSpPr/>
      </xdr:nvCxnSpPr>
      <xdr:spPr>
        <a:xfrm flipV="1">
          <a:off x="2908300" y="16777926"/>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158266</xdr:rowOff>
    </xdr:from>
    <xdr:to>
      <xdr:col>4</xdr:col>
      <xdr:colOff>155575</xdr:colOff>
      <xdr:row>98</xdr:row>
      <xdr:rowOff>91221</xdr:rowOff>
    </xdr:to>
    <xdr:cxnSp macro="">
      <xdr:nvCxnSpPr>
        <xdr:cNvPr id="240" name="直線コネクタ 239"/>
        <xdr:cNvCxnSpPr/>
      </xdr:nvCxnSpPr>
      <xdr:spPr>
        <a:xfrm flipV="1">
          <a:off x="2019300" y="16788916"/>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83497</xdr:rowOff>
    </xdr:from>
    <xdr:to>
      <xdr:col>2</xdr:col>
      <xdr:colOff>638175</xdr:colOff>
      <xdr:row>98</xdr:row>
      <xdr:rowOff>91221</xdr:rowOff>
    </xdr:to>
    <xdr:cxnSp macro="">
      <xdr:nvCxnSpPr>
        <xdr:cNvPr id="243" name="直線コネクタ 242"/>
        <xdr:cNvCxnSpPr/>
      </xdr:nvCxnSpPr>
      <xdr:spPr>
        <a:xfrm>
          <a:off x="1130300" y="16885597"/>
          <a:ext cx="889000" cy="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130913</xdr:rowOff>
    </xdr:from>
    <xdr:to>
      <xdr:col>6</xdr:col>
      <xdr:colOff>561975</xdr:colOff>
      <xdr:row>97</xdr:row>
      <xdr:rowOff>61063</xdr:rowOff>
    </xdr:to>
    <xdr:sp macro="" textlink="">
      <xdr:nvSpPr>
        <xdr:cNvPr id="253" name="円/楕円 252"/>
        <xdr:cNvSpPr/>
      </xdr:nvSpPr>
      <xdr:spPr>
        <a:xfrm>
          <a:off x="4584700" y="165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109340</xdr:rowOff>
    </xdr:from>
    <xdr:ext cx="534377" cy="259045"/>
    <xdr:sp macro="" textlink="">
      <xdr:nvSpPr>
        <xdr:cNvPr id="254" name="扶助費該当値テキスト"/>
        <xdr:cNvSpPr txBox="1"/>
      </xdr:nvSpPr>
      <xdr:spPr>
        <a:xfrm>
          <a:off x="4686300" y="16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96476</xdr:rowOff>
    </xdr:from>
    <xdr:to>
      <xdr:col>5</xdr:col>
      <xdr:colOff>409575</xdr:colOff>
      <xdr:row>98</xdr:row>
      <xdr:rowOff>26626</xdr:rowOff>
    </xdr:to>
    <xdr:sp macro="" textlink="">
      <xdr:nvSpPr>
        <xdr:cNvPr id="255" name="円/楕円 254"/>
        <xdr:cNvSpPr/>
      </xdr:nvSpPr>
      <xdr:spPr>
        <a:xfrm>
          <a:off x="3746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17753</xdr:rowOff>
    </xdr:from>
    <xdr:ext cx="534377" cy="259045"/>
    <xdr:sp macro="" textlink="">
      <xdr:nvSpPr>
        <xdr:cNvPr id="256" name="テキスト ボックス 255"/>
        <xdr:cNvSpPr txBox="1"/>
      </xdr:nvSpPr>
      <xdr:spPr>
        <a:xfrm>
          <a:off x="3530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107466</xdr:rowOff>
    </xdr:from>
    <xdr:to>
      <xdr:col>4</xdr:col>
      <xdr:colOff>206375</xdr:colOff>
      <xdr:row>98</xdr:row>
      <xdr:rowOff>37616</xdr:rowOff>
    </xdr:to>
    <xdr:sp macro="" textlink="">
      <xdr:nvSpPr>
        <xdr:cNvPr id="257" name="円/楕円 256"/>
        <xdr:cNvSpPr/>
      </xdr:nvSpPr>
      <xdr:spPr>
        <a:xfrm>
          <a:off x="2857500" y="16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28743</xdr:rowOff>
    </xdr:from>
    <xdr:ext cx="534377" cy="259045"/>
    <xdr:sp macro="" textlink="">
      <xdr:nvSpPr>
        <xdr:cNvPr id="258" name="テキスト ボックス 257"/>
        <xdr:cNvSpPr txBox="1"/>
      </xdr:nvSpPr>
      <xdr:spPr>
        <a:xfrm>
          <a:off x="2641111" y="168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40421</xdr:rowOff>
    </xdr:from>
    <xdr:to>
      <xdr:col>3</xdr:col>
      <xdr:colOff>3175</xdr:colOff>
      <xdr:row>98</xdr:row>
      <xdr:rowOff>142021</xdr:rowOff>
    </xdr:to>
    <xdr:sp macro="" textlink="">
      <xdr:nvSpPr>
        <xdr:cNvPr id="259" name="円/楕円 258"/>
        <xdr:cNvSpPr/>
      </xdr:nvSpPr>
      <xdr:spPr>
        <a:xfrm>
          <a:off x="1968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133148</xdr:rowOff>
    </xdr:from>
    <xdr:ext cx="534377" cy="259045"/>
    <xdr:sp macro="" textlink="">
      <xdr:nvSpPr>
        <xdr:cNvPr id="260" name="テキスト ボックス 259"/>
        <xdr:cNvSpPr txBox="1"/>
      </xdr:nvSpPr>
      <xdr:spPr>
        <a:xfrm>
          <a:off x="1752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32697</xdr:rowOff>
    </xdr:from>
    <xdr:to>
      <xdr:col>1</xdr:col>
      <xdr:colOff>485775</xdr:colOff>
      <xdr:row>98</xdr:row>
      <xdr:rowOff>134297</xdr:rowOff>
    </xdr:to>
    <xdr:sp macro="" textlink="">
      <xdr:nvSpPr>
        <xdr:cNvPr id="261" name="円/楕円 260"/>
        <xdr:cNvSpPr/>
      </xdr:nvSpPr>
      <xdr:spPr>
        <a:xfrm>
          <a:off x="1079500" y="168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125424</xdr:rowOff>
    </xdr:from>
    <xdr:ext cx="534377" cy="259045"/>
    <xdr:sp macro="" textlink="">
      <xdr:nvSpPr>
        <xdr:cNvPr id="262" name="テキスト ボックス 261"/>
        <xdr:cNvSpPr txBox="1"/>
      </xdr:nvSpPr>
      <xdr:spPr>
        <a:xfrm>
          <a:off x="863111" y="169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788</xdr:rowOff>
    </xdr:from>
    <xdr:to>
      <xdr:col>15</xdr:col>
      <xdr:colOff>180975</xdr:colOff>
      <xdr:row>36</xdr:row>
      <xdr:rowOff>42930</xdr:rowOff>
    </xdr:to>
    <xdr:cxnSp macro="">
      <xdr:nvCxnSpPr>
        <xdr:cNvPr id="291" name="直線コネクタ 290"/>
        <xdr:cNvCxnSpPr/>
      </xdr:nvCxnSpPr>
      <xdr:spPr>
        <a:xfrm flipV="1">
          <a:off x="9639300" y="6001538"/>
          <a:ext cx="838200" cy="2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42930</xdr:rowOff>
    </xdr:from>
    <xdr:to>
      <xdr:col>14</xdr:col>
      <xdr:colOff>28575</xdr:colOff>
      <xdr:row>36</xdr:row>
      <xdr:rowOff>105547</xdr:rowOff>
    </xdr:to>
    <xdr:cxnSp macro="">
      <xdr:nvCxnSpPr>
        <xdr:cNvPr id="294" name="直線コネクタ 293"/>
        <xdr:cNvCxnSpPr/>
      </xdr:nvCxnSpPr>
      <xdr:spPr>
        <a:xfrm flipV="1">
          <a:off x="8750300" y="6215130"/>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105547</xdr:rowOff>
    </xdr:from>
    <xdr:to>
      <xdr:col>12</xdr:col>
      <xdr:colOff>511175</xdr:colOff>
      <xdr:row>36</xdr:row>
      <xdr:rowOff>161105</xdr:rowOff>
    </xdr:to>
    <xdr:cxnSp macro="">
      <xdr:nvCxnSpPr>
        <xdr:cNvPr id="297" name="直線コネクタ 296"/>
        <xdr:cNvCxnSpPr/>
      </xdr:nvCxnSpPr>
      <xdr:spPr>
        <a:xfrm flipV="1">
          <a:off x="7861300" y="6277747"/>
          <a:ext cx="889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32700</xdr:rowOff>
    </xdr:from>
    <xdr:to>
      <xdr:col>11</xdr:col>
      <xdr:colOff>307975</xdr:colOff>
      <xdr:row>36</xdr:row>
      <xdr:rowOff>161105</xdr:rowOff>
    </xdr:to>
    <xdr:cxnSp macro="">
      <xdr:nvCxnSpPr>
        <xdr:cNvPr id="300" name="直線コネクタ 299"/>
        <xdr:cNvCxnSpPr/>
      </xdr:nvCxnSpPr>
      <xdr:spPr>
        <a:xfrm>
          <a:off x="6972300" y="6204900"/>
          <a:ext cx="889000" cy="12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121438</xdr:rowOff>
    </xdr:from>
    <xdr:to>
      <xdr:col>15</xdr:col>
      <xdr:colOff>231775</xdr:colOff>
      <xdr:row>35</xdr:row>
      <xdr:rowOff>51588</xdr:rowOff>
    </xdr:to>
    <xdr:sp macro="" textlink="">
      <xdr:nvSpPr>
        <xdr:cNvPr id="310" name="円/楕円 309"/>
        <xdr:cNvSpPr/>
      </xdr:nvSpPr>
      <xdr:spPr>
        <a:xfrm>
          <a:off x="10426700" y="59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144315</xdr:rowOff>
    </xdr:from>
    <xdr:ext cx="599010" cy="259045"/>
    <xdr:sp macro="" textlink="">
      <xdr:nvSpPr>
        <xdr:cNvPr id="311" name="補助費等該当値テキスト"/>
        <xdr:cNvSpPr txBox="1"/>
      </xdr:nvSpPr>
      <xdr:spPr>
        <a:xfrm>
          <a:off x="10528300" y="580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191,460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163580</xdr:rowOff>
    </xdr:from>
    <xdr:to>
      <xdr:col>14</xdr:col>
      <xdr:colOff>79375</xdr:colOff>
      <xdr:row>36</xdr:row>
      <xdr:rowOff>93730</xdr:rowOff>
    </xdr:to>
    <xdr:sp macro="" textlink="">
      <xdr:nvSpPr>
        <xdr:cNvPr id="312" name="円/楕円 311"/>
        <xdr:cNvSpPr/>
      </xdr:nvSpPr>
      <xdr:spPr>
        <a:xfrm>
          <a:off x="9588500" y="61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84857</xdr:rowOff>
    </xdr:from>
    <xdr:ext cx="599010" cy="259045"/>
    <xdr:sp macro="" textlink="">
      <xdr:nvSpPr>
        <xdr:cNvPr id="313" name="テキスト ボックス 312"/>
        <xdr:cNvSpPr txBox="1"/>
      </xdr:nvSpPr>
      <xdr:spPr>
        <a:xfrm>
          <a:off x="9339794" y="625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54747</xdr:rowOff>
    </xdr:from>
    <xdr:to>
      <xdr:col>12</xdr:col>
      <xdr:colOff>561975</xdr:colOff>
      <xdr:row>36</xdr:row>
      <xdr:rowOff>156347</xdr:rowOff>
    </xdr:to>
    <xdr:sp macro="" textlink="">
      <xdr:nvSpPr>
        <xdr:cNvPr id="314" name="円/楕円 313"/>
        <xdr:cNvSpPr/>
      </xdr:nvSpPr>
      <xdr:spPr>
        <a:xfrm>
          <a:off x="8699500" y="62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147474</xdr:rowOff>
    </xdr:from>
    <xdr:ext cx="599010" cy="259045"/>
    <xdr:sp macro="" textlink="">
      <xdr:nvSpPr>
        <xdr:cNvPr id="315" name="テキスト ボックス 314"/>
        <xdr:cNvSpPr txBox="1"/>
      </xdr:nvSpPr>
      <xdr:spPr>
        <a:xfrm>
          <a:off x="8450794" y="631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110305</xdr:rowOff>
    </xdr:from>
    <xdr:to>
      <xdr:col>11</xdr:col>
      <xdr:colOff>358775</xdr:colOff>
      <xdr:row>37</xdr:row>
      <xdr:rowOff>40455</xdr:rowOff>
    </xdr:to>
    <xdr:sp macro="" textlink="">
      <xdr:nvSpPr>
        <xdr:cNvPr id="316" name="円/楕円 315"/>
        <xdr:cNvSpPr/>
      </xdr:nvSpPr>
      <xdr:spPr>
        <a:xfrm>
          <a:off x="7810500" y="62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31582</xdr:rowOff>
    </xdr:from>
    <xdr:ext cx="599010" cy="259045"/>
    <xdr:sp macro="" textlink="">
      <xdr:nvSpPr>
        <xdr:cNvPr id="317" name="テキスト ボックス 316"/>
        <xdr:cNvSpPr txBox="1"/>
      </xdr:nvSpPr>
      <xdr:spPr>
        <a:xfrm>
          <a:off x="7561794" y="637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104,382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153350</xdr:rowOff>
    </xdr:from>
    <xdr:to>
      <xdr:col>10</xdr:col>
      <xdr:colOff>155575</xdr:colOff>
      <xdr:row>36</xdr:row>
      <xdr:rowOff>83500</xdr:rowOff>
    </xdr:to>
    <xdr:sp macro="" textlink="">
      <xdr:nvSpPr>
        <xdr:cNvPr id="318" name="円/楕円 317"/>
        <xdr:cNvSpPr/>
      </xdr:nvSpPr>
      <xdr:spPr>
        <a:xfrm>
          <a:off x="6921500" y="61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100027</xdr:rowOff>
    </xdr:from>
    <xdr:ext cx="599010" cy="259045"/>
    <xdr:sp macro="" textlink="">
      <xdr:nvSpPr>
        <xdr:cNvPr id="319" name="テキスト ボックス 318"/>
        <xdr:cNvSpPr txBox="1"/>
      </xdr:nvSpPr>
      <xdr:spPr>
        <a:xfrm>
          <a:off x="6672794" y="59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162694</xdr:rowOff>
    </xdr:from>
    <xdr:to>
      <xdr:col>15</xdr:col>
      <xdr:colOff>180975</xdr:colOff>
      <xdr:row>56</xdr:row>
      <xdr:rowOff>79441</xdr:rowOff>
    </xdr:to>
    <xdr:cxnSp macro="">
      <xdr:nvCxnSpPr>
        <xdr:cNvPr id="350" name="直線コネクタ 349"/>
        <xdr:cNvCxnSpPr/>
      </xdr:nvCxnSpPr>
      <xdr:spPr>
        <a:xfrm flipV="1">
          <a:off x="9639300" y="9592444"/>
          <a:ext cx="838200" cy="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79441</xdr:rowOff>
    </xdr:from>
    <xdr:to>
      <xdr:col>14</xdr:col>
      <xdr:colOff>28575</xdr:colOff>
      <xdr:row>57</xdr:row>
      <xdr:rowOff>55990</xdr:rowOff>
    </xdr:to>
    <xdr:cxnSp macro="">
      <xdr:nvCxnSpPr>
        <xdr:cNvPr id="353" name="直線コネクタ 352"/>
        <xdr:cNvCxnSpPr/>
      </xdr:nvCxnSpPr>
      <xdr:spPr>
        <a:xfrm flipV="1">
          <a:off x="8750300" y="9680641"/>
          <a:ext cx="889000" cy="1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88660</xdr:rowOff>
    </xdr:from>
    <xdr:to>
      <xdr:col>12</xdr:col>
      <xdr:colOff>511175</xdr:colOff>
      <xdr:row>57</xdr:row>
      <xdr:rowOff>55990</xdr:rowOff>
    </xdr:to>
    <xdr:cxnSp macro="">
      <xdr:nvCxnSpPr>
        <xdr:cNvPr id="356" name="直線コネクタ 355"/>
        <xdr:cNvCxnSpPr/>
      </xdr:nvCxnSpPr>
      <xdr:spPr>
        <a:xfrm>
          <a:off x="7861300" y="9518410"/>
          <a:ext cx="889000" cy="3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88660</xdr:rowOff>
    </xdr:from>
    <xdr:to>
      <xdr:col>11</xdr:col>
      <xdr:colOff>307975</xdr:colOff>
      <xdr:row>56</xdr:row>
      <xdr:rowOff>109434</xdr:rowOff>
    </xdr:to>
    <xdr:cxnSp macro="">
      <xdr:nvCxnSpPr>
        <xdr:cNvPr id="359" name="直線コネクタ 358"/>
        <xdr:cNvCxnSpPr/>
      </xdr:nvCxnSpPr>
      <xdr:spPr>
        <a:xfrm flipV="1">
          <a:off x="6972300" y="9518410"/>
          <a:ext cx="889000" cy="1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111894</xdr:rowOff>
    </xdr:from>
    <xdr:to>
      <xdr:col>15</xdr:col>
      <xdr:colOff>231775</xdr:colOff>
      <xdr:row>56</xdr:row>
      <xdr:rowOff>42044</xdr:rowOff>
    </xdr:to>
    <xdr:sp macro="" textlink="">
      <xdr:nvSpPr>
        <xdr:cNvPr id="369" name="円/楕円 368"/>
        <xdr:cNvSpPr/>
      </xdr:nvSpPr>
      <xdr:spPr>
        <a:xfrm>
          <a:off x="10426700" y="95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134771</xdr:rowOff>
    </xdr:from>
    <xdr:ext cx="599010" cy="259045"/>
    <xdr:sp macro="" textlink="">
      <xdr:nvSpPr>
        <xdr:cNvPr id="370" name="普通建設事業費該当値テキスト"/>
        <xdr:cNvSpPr txBox="1"/>
      </xdr:nvSpPr>
      <xdr:spPr>
        <a:xfrm>
          <a:off x="10528300" y="939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190,459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28641</xdr:rowOff>
    </xdr:from>
    <xdr:to>
      <xdr:col>14</xdr:col>
      <xdr:colOff>79375</xdr:colOff>
      <xdr:row>56</xdr:row>
      <xdr:rowOff>130241</xdr:rowOff>
    </xdr:to>
    <xdr:sp macro="" textlink="">
      <xdr:nvSpPr>
        <xdr:cNvPr id="371" name="円/楕円 370"/>
        <xdr:cNvSpPr/>
      </xdr:nvSpPr>
      <xdr:spPr>
        <a:xfrm>
          <a:off x="9588500" y="962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146768</xdr:rowOff>
    </xdr:from>
    <xdr:ext cx="599010" cy="259045"/>
    <xdr:sp macro="" textlink="">
      <xdr:nvSpPr>
        <xdr:cNvPr id="372" name="テキスト ボックス 371"/>
        <xdr:cNvSpPr txBox="1"/>
      </xdr:nvSpPr>
      <xdr:spPr>
        <a:xfrm>
          <a:off x="9339794" y="940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5190</xdr:rowOff>
    </xdr:from>
    <xdr:to>
      <xdr:col>12</xdr:col>
      <xdr:colOff>561975</xdr:colOff>
      <xdr:row>57</xdr:row>
      <xdr:rowOff>106790</xdr:rowOff>
    </xdr:to>
    <xdr:sp macro="" textlink="">
      <xdr:nvSpPr>
        <xdr:cNvPr id="373" name="円/楕円 372"/>
        <xdr:cNvSpPr/>
      </xdr:nvSpPr>
      <xdr:spPr>
        <a:xfrm>
          <a:off x="8699500" y="97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97917</xdr:rowOff>
    </xdr:from>
    <xdr:ext cx="599010" cy="259045"/>
    <xdr:sp macro="" textlink="">
      <xdr:nvSpPr>
        <xdr:cNvPr id="374" name="テキスト ボックス 373"/>
        <xdr:cNvSpPr txBox="1"/>
      </xdr:nvSpPr>
      <xdr:spPr>
        <a:xfrm>
          <a:off x="8450794" y="987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37860</xdr:rowOff>
    </xdr:from>
    <xdr:to>
      <xdr:col>11</xdr:col>
      <xdr:colOff>358775</xdr:colOff>
      <xdr:row>55</xdr:row>
      <xdr:rowOff>139460</xdr:rowOff>
    </xdr:to>
    <xdr:sp macro="" textlink="">
      <xdr:nvSpPr>
        <xdr:cNvPr id="375" name="円/楕円 374"/>
        <xdr:cNvSpPr/>
      </xdr:nvSpPr>
      <xdr:spPr>
        <a:xfrm>
          <a:off x="7810500" y="94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155987</xdr:rowOff>
    </xdr:from>
    <xdr:ext cx="599010" cy="259045"/>
    <xdr:sp macro="" textlink="">
      <xdr:nvSpPr>
        <xdr:cNvPr id="376" name="テキスト ボックス 375"/>
        <xdr:cNvSpPr txBox="1"/>
      </xdr:nvSpPr>
      <xdr:spPr>
        <a:xfrm>
          <a:off x="7561794" y="924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58634</xdr:rowOff>
    </xdr:from>
    <xdr:to>
      <xdr:col>10</xdr:col>
      <xdr:colOff>155575</xdr:colOff>
      <xdr:row>56</xdr:row>
      <xdr:rowOff>160234</xdr:rowOff>
    </xdr:to>
    <xdr:sp macro="" textlink="">
      <xdr:nvSpPr>
        <xdr:cNvPr id="377" name="円/楕円 376"/>
        <xdr:cNvSpPr/>
      </xdr:nvSpPr>
      <xdr:spPr>
        <a:xfrm>
          <a:off x="6921500" y="96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5311</xdr:rowOff>
    </xdr:from>
    <xdr:ext cx="599010" cy="259045"/>
    <xdr:sp macro="" textlink="">
      <xdr:nvSpPr>
        <xdr:cNvPr id="378" name="テキスト ボックス 377"/>
        <xdr:cNvSpPr txBox="1"/>
      </xdr:nvSpPr>
      <xdr:spPr>
        <a:xfrm>
          <a:off x="6672794" y="943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49924</xdr:rowOff>
    </xdr:from>
    <xdr:to>
      <xdr:col>15</xdr:col>
      <xdr:colOff>180975</xdr:colOff>
      <xdr:row>77</xdr:row>
      <xdr:rowOff>32697</xdr:rowOff>
    </xdr:to>
    <xdr:cxnSp macro="">
      <xdr:nvCxnSpPr>
        <xdr:cNvPr id="405" name="直線コネクタ 404"/>
        <xdr:cNvCxnSpPr/>
      </xdr:nvCxnSpPr>
      <xdr:spPr>
        <a:xfrm flipV="1">
          <a:off x="9639300" y="13080124"/>
          <a:ext cx="838200" cy="1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32697</xdr:rowOff>
    </xdr:from>
    <xdr:to>
      <xdr:col>14</xdr:col>
      <xdr:colOff>28575</xdr:colOff>
      <xdr:row>78</xdr:row>
      <xdr:rowOff>181</xdr:rowOff>
    </xdr:to>
    <xdr:cxnSp macro="">
      <xdr:nvCxnSpPr>
        <xdr:cNvPr id="408" name="直線コネクタ 407"/>
        <xdr:cNvCxnSpPr/>
      </xdr:nvCxnSpPr>
      <xdr:spPr>
        <a:xfrm flipV="1">
          <a:off x="8750300" y="13234347"/>
          <a:ext cx="889000" cy="1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170574</xdr:rowOff>
    </xdr:from>
    <xdr:to>
      <xdr:col>15</xdr:col>
      <xdr:colOff>231775</xdr:colOff>
      <xdr:row>76</xdr:row>
      <xdr:rowOff>100724</xdr:rowOff>
    </xdr:to>
    <xdr:sp macro="" textlink="">
      <xdr:nvSpPr>
        <xdr:cNvPr id="418" name="円/楕円 417"/>
        <xdr:cNvSpPr/>
      </xdr:nvSpPr>
      <xdr:spPr>
        <a:xfrm>
          <a:off x="10426700" y="130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22001</xdr:rowOff>
    </xdr:from>
    <xdr:ext cx="534377" cy="259045"/>
    <xdr:sp macro="" textlink="">
      <xdr:nvSpPr>
        <xdr:cNvPr id="419" name="普通建設事業費 （ うち新規整備　）該当値テキスト"/>
        <xdr:cNvSpPr txBox="1"/>
      </xdr:nvSpPr>
      <xdr:spPr>
        <a:xfrm>
          <a:off x="10528300" y="1288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153347</xdr:rowOff>
    </xdr:from>
    <xdr:to>
      <xdr:col>14</xdr:col>
      <xdr:colOff>79375</xdr:colOff>
      <xdr:row>77</xdr:row>
      <xdr:rowOff>83497</xdr:rowOff>
    </xdr:to>
    <xdr:sp macro="" textlink="">
      <xdr:nvSpPr>
        <xdr:cNvPr id="420" name="円/楕円 419"/>
        <xdr:cNvSpPr/>
      </xdr:nvSpPr>
      <xdr:spPr>
        <a:xfrm>
          <a:off x="9588500" y="131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74624</xdr:rowOff>
    </xdr:from>
    <xdr:ext cx="534377" cy="259045"/>
    <xdr:sp macro="" textlink="">
      <xdr:nvSpPr>
        <xdr:cNvPr id="421" name="テキスト ボックス 420"/>
        <xdr:cNvSpPr txBox="1"/>
      </xdr:nvSpPr>
      <xdr:spPr>
        <a:xfrm>
          <a:off x="9372111" y="132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120831</xdr:rowOff>
    </xdr:from>
    <xdr:to>
      <xdr:col>12</xdr:col>
      <xdr:colOff>561975</xdr:colOff>
      <xdr:row>78</xdr:row>
      <xdr:rowOff>50981</xdr:rowOff>
    </xdr:to>
    <xdr:sp macro="" textlink="">
      <xdr:nvSpPr>
        <xdr:cNvPr id="422" name="円/楕円 421"/>
        <xdr:cNvSpPr/>
      </xdr:nvSpPr>
      <xdr:spPr>
        <a:xfrm>
          <a:off x="8699500" y="133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42108</xdr:rowOff>
    </xdr:from>
    <xdr:ext cx="534377" cy="259045"/>
    <xdr:sp macro="" textlink="">
      <xdr:nvSpPr>
        <xdr:cNvPr id="423" name="テキスト ボックス 422"/>
        <xdr:cNvSpPr txBox="1"/>
      </xdr:nvSpPr>
      <xdr:spPr>
        <a:xfrm>
          <a:off x="8483111" y="1341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25172</xdr:rowOff>
    </xdr:from>
    <xdr:to>
      <xdr:col>15</xdr:col>
      <xdr:colOff>180975</xdr:colOff>
      <xdr:row>96</xdr:row>
      <xdr:rowOff>85198</xdr:rowOff>
    </xdr:to>
    <xdr:cxnSp macro="">
      <xdr:nvCxnSpPr>
        <xdr:cNvPr id="450" name="直線コネクタ 449"/>
        <xdr:cNvCxnSpPr/>
      </xdr:nvCxnSpPr>
      <xdr:spPr>
        <a:xfrm>
          <a:off x="9639300" y="16484372"/>
          <a:ext cx="838200" cy="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25172</xdr:rowOff>
    </xdr:from>
    <xdr:to>
      <xdr:col>14</xdr:col>
      <xdr:colOff>28575</xdr:colOff>
      <xdr:row>96</xdr:row>
      <xdr:rowOff>92334</xdr:rowOff>
    </xdr:to>
    <xdr:cxnSp macro="">
      <xdr:nvCxnSpPr>
        <xdr:cNvPr id="453" name="直線コネクタ 452"/>
        <xdr:cNvCxnSpPr/>
      </xdr:nvCxnSpPr>
      <xdr:spPr>
        <a:xfrm flipV="1">
          <a:off x="8750300" y="16484372"/>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34398</xdr:rowOff>
    </xdr:from>
    <xdr:to>
      <xdr:col>15</xdr:col>
      <xdr:colOff>231775</xdr:colOff>
      <xdr:row>96</xdr:row>
      <xdr:rowOff>135998</xdr:rowOff>
    </xdr:to>
    <xdr:sp macro="" textlink="">
      <xdr:nvSpPr>
        <xdr:cNvPr id="463" name="円/楕円 462"/>
        <xdr:cNvSpPr/>
      </xdr:nvSpPr>
      <xdr:spPr>
        <a:xfrm>
          <a:off x="10426700" y="164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57275</xdr:rowOff>
    </xdr:from>
    <xdr:ext cx="534377" cy="259045"/>
    <xdr:sp macro="" textlink="">
      <xdr:nvSpPr>
        <xdr:cNvPr id="464" name="普通建設事業費 （ うち更新整備　）該当値テキスト"/>
        <xdr:cNvSpPr txBox="1"/>
      </xdr:nvSpPr>
      <xdr:spPr>
        <a:xfrm>
          <a:off x="10528300" y="163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86,921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145822</xdr:rowOff>
    </xdr:from>
    <xdr:to>
      <xdr:col>14</xdr:col>
      <xdr:colOff>79375</xdr:colOff>
      <xdr:row>96</xdr:row>
      <xdr:rowOff>75972</xdr:rowOff>
    </xdr:to>
    <xdr:sp macro="" textlink="">
      <xdr:nvSpPr>
        <xdr:cNvPr id="465" name="円/楕円 464"/>
        <xdr:cNvSpPr/>
      </xdr:nvSpPr>
      <xdr:spPr>
        <a:xfrm>
          <a:off x="9588500" y="164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92499</xdr:rowOff>
    </xdr:from>
    <xdr:ext cx="599010" cy="259045"/>
    <xdr:sp macro="" textlink="">
      <xdr:nvSpPr>
        <xdr:cNvPr id="466" name="テキスト ボックス 465"/>
        <xdr:cNvSpPr txBox="1"/>
      </xdr:nvSpPr>
      <xdr:spPr>
        <a:xfrm>
          <a:off x="9339794" y="1620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41534</xdr:rowOff>
    </xdr:from>
    <xdr:to>
      <xdr:col>12</xdr:col>
      <xdr:colOff>561975</xdr:colOff>
      <xdr:row>96</xdr:row>
      <xdr:rowOff>143134</xdr:rowOff>
    </xdr:to>
    <xdr:sp macro="" textlink="">
      <xdr:nvSpPr>
        <xdr:cNvPr id="467" name="円/楕円 466"/>
        <xdr:cNvSpPr/>
      </xdr:nvSpPr>
      <xdr:spPr>
        <a:xfrm>
          <a:off x="8699500" y="165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159661</xdr:rowOff>
    </xdr:from>
    <xdr:ext cx="534377" cy="259045"/>
    <xdr:sp macro="" textlink="">
      <xdr:nvSpPr>
        <xdr:cNvPr id="468" name="テキスト ボックス 467"/>
        <xdr:cNvSpPr txBox="1"/>
      </xdr:nvSpPr>
      <xdr:spPr>
        <a:xfrm>
          <a:off x="8483111" y="162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106503</xdr:rowOff>
    </xdr:from>
    <xdr:to>
      <xdr:col>23</xdr:col>
      <xdr:colOff>517525</xdr:colOff>
      <xdr:row>75</xdr:row>
      <xdr:rowOff>121751</xdr:rowOff>
    </xdr:to>
    <xdr:cxnSp macro="">
      <xdr:nvCxnSpPr>
        <xdr:cNvPr id="609" name="直線コネクタ 608"/>
        <xdr:cNvCxnSpPr/>
      </xdr:nvCxnSpPr>
      <xdr:spPr>
        <a:xfrm flipV="1">
          <a:off x="15481300" y="12965253"/>
          <a:ext cx="8382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121751</xdr:rowOff>
    </xdr:from>
    <xdr:to>
      <xdr:col>22</xdr:col>
      <xdr:colOff>365125</xdr:colOff>
      <xdr:row>75</xdr:row>
      <xdr:rowOff>145507</xdr:rowOff>
    </xdr:to>
    <xdr:cxnSp macro="">
      <xdr:nvCxnSpPr>
        <xdr:cNvPr id="612" name="直線コネクタ 611"/>
        <xdr:cNvCxnSpPr/>
      </xdr:nvCxnSpPr>
      <xdr:spPr>
        <a:xfrm flipV="1">
          <a:off x="14592300" y="12980501"/>
          <a:ext cx="889000" cy="2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145507</xdr:rowOff>
    </xdr:from>
    <xdr:to>
      <xdr:col>21</xdr:col>
      <xdr:colOff>161925</xdr:colOff>
      <xdr:row>75</xdr:row>
      <xdr:rowOff>149493</xdr:rowOff>
    </xdr:to>
    <xdr:cxnSp macro="">
      <xdr:nvCxnSpPr>
        <xdr:cNvPr id="615" name="直線コネクタ 614"/>
        <xdr:cNvCxnSpPr/>
      </xdr:nvCxnSpPr>
      <xdr:spPr>
        <a:xfrm flipV="1">
          <a:off x="13703300" y="13004257"/>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149493</xdr:rowOff>
    </xdr:from>
    <xdr:to>
      <xdr:col>19</xdr:col>
      <xdr:colOff>644525</xdr:colOff>
      <xdr:row>76</xdr:row>
      <xdr:rowOff>2727</xdr:rowOff>
    </xdr:to>
    <xdr:cxnSp macro="">
      <xdr:nvCxnSpPr>
        <xdr:cNvPr id="618" name="直線コネクタ 617"/>
        <xdr:cNvCxnSpPr/>
      </xdr:nvCxnSpPr>
      <xdr:spPr>
        <a:xfrm flipV="1">
          <a:off x="12814300" y="13008243"/>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55703</xdr:rowOff>
    </xdr:from>
    <xdr:to>
      <xdr:col>23</xdr:col>
      <xdr:colOff>568325</xdr:colOff>
      <xdr:row>75</xdr:row>
      <xdr:rowOff>157302</xdr:rowOff>
    </xdr:to>
    <xdr:sp macro="" textlink="">
      <xdr:nvSpPr>
        <xdr:cNvPr id="628" name="円/楕円 627"/>
        <xdr:cNvSpPr/>
      </xdr:nvSpPr>
      <xdr:spPr>
        <a:xfrm>
          <a:off x="16268700" y="12914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78580</xdr:rowOff>
    </xdr:from>
    <xdr:ext cx="599010" cy="259045"/>
    <xdr:sp macro="" textlink="">
      <xdr:nvSpPr>
        <xdr:cNvPr id="629" name="公債費該当値テキスト"/>
        <xdr:cNvSpPr txBox="1"/>
      </xdr:nvSpPr>
      <xdr:spPr>
        <a:xfrm>
          <a:off x="16370300" y="127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70951</xdr:rowOff>
    </xdr:from>
    <xdr:to>
      <xdr:col>22</xdr:col>
      <xdr:colOff>415925</xdr:colOff>
      <xdr:row>76</xdr:row>
      <xdr:rowOff>1101</xdr:rowOff>
    </xdr:to>
    <xdr:sp macro="" textlink="">
      <xdr:nvSpPr>
        <xdr:cNvPr id="630" name="円/楕円 629"/>
        <xdr:cNvSpPr/>
      </xdr:nvSpPr>
      <xdr:spPr>
        <a:xfrm>
          <a:off x="15430500" y="1292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17628</xdr:rowOff>
    </xdr:from>
    <xdr:ext cx="599010" cy="259045"/>
    <xdr:sp macro="" textlink="">
      <xdr:nvSpPr>
        <xdr:cNvPr id="631" name="テキスト ボックス 630"/>
        <xdr:cNvSpPr txBox="1"/>
      </xdr:nvSpPr>
      <xdr:spPr>
        <a:xfrm>
          <a:off x="15181794" y="1270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94707</xdr:rowOff>
    </xdr:from>
    <xdr:to>
      <xdr:col>21</xdr:col>
      <xdr:colOff>212725</xdr:colOff>
      <xdr:row>76</xdr:row>
      <xdr:rowOff>24857</xdr:rowOff>
    </xdr:to>
    <xdr:sp macro="" textlink="">
      <xdr:nvSpPr>
        <xdr:cNvPr id="632" name="円/楕円 631"/>
        <xdr:cNvSpPr/>
      </xdr:nvSpPr>
      <xdr:spPr>
        <a:xfrm>
          <a:off x="14541500" y="129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41384</xdr:rowOff>
    </xdr:from>
    <xdr:ext cx="599010" cy="259045"/>
    <xdr:sp macro="" textlink="">
      <xdr:nvSpPr>
        <xdr:cNvPr id="633" name="テキスト ボックス 632"/>
        <xdr:cNvSpPr txBox="1"/>
      </xdr:nvSpPr>
      <xdr:spPr>
        <a:xfrm>
          <a:off x="14292794" y="1272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98693</xdr:rowOff>
    </xdr:from>
    <xdr:to>
      <xdr:col>20</xdr:col>
      <xdr:colOff>9525</xdr:colOff>
      <xdr:row>76</xdr:row>
      <xdr:rowOff>28843</xdr:rowOff>
    </xdr:to>
    <xdr:sp macro="" textlink="">
      <xdr:nvSpPr>
        <xdr:cNvPr id="634" name="円/楕円 633"/>
        <xdr:cNvSpPr/>
      </xdr:nvSpPr>
      <xdr:spPr>
        <a:xfrm>
          <a:off x="13652500" y="129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45370</xdr:rowOff>
    </xdr:from>
    <xdr:ext cx="599010" cy="259045"/>
    <xdr:sp macro="" textlink="">
      <xdr:nvSpPr>
        <xdr:cNvPr id="635" name="テキスト ボックス 634"/>
        <xdr:cNvSpPr txBox="1"/>
      </xdr:nvSpPr>
      <xdr:spPr>
        <a:xfrm>
          <a:off x="13403794" y="127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123378</xdr:rowOff>
    </xdr:from>
    <xdr:to>
      <xdr:col>18</xdr:col>
      <xdr:colOff>492125</xdr:colOff>
      <xdr:row>76</xdr:row>
      <xdr:rowOff>53529</xdr:rowOff>
    </xdr:to>
    <xdr:sp macro="" textlink="">
      <xdr:nvSpPr>
        <xdr:cNvPr id="636" name="円/楕円 635"/>
        <xdr:cNvSpPr/>
      </xdr:nvSpPr>
      <xdr:spPr>
        <a:xfrm>
          <a:off x="12763500" y="12982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44654</xdr:rowOff>
    </xdr:from>
    <xdr:ext cx="599010" cy="259045"/>
    <xdr:sp macro="" textlink="">
      <xdr:nvSpPr>
        <xdr:cNvPr id="637" name="テキスト ボックス 636"/>
        <xdr:cNvSpPr txBox="1"/>
      </xdr:nvSpPr>
      <xdr:spPr>
        <a:xfrm>
          <a:off x="12514794" y="1307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89709</xdr:rowOff>
    </xdr:from>
    <xdr:to>
      <xdr:col>23</xdr:col>
      <xdr:colOff>517525</xdr:colOff>
      <xdr:row>98</xdr:row>
      <xdr:rowOff>128549</xdr:rowOff>
    </xdr:to>
    <xdr:cxnSp macro="">
      <xdr:nvCxnSpPr>
        <xdr:cNvPr id="666" name="直線コネクタ 665"/>
        <xdr:cNvCxnSpPr/>
      </xdr:nvCxnSpPr>
      <xdr:spPr>
        <a:xfrm>
          <a:off x="15481300" y="16891809"/>
          <a:ext cx="838200" cy="3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15125</xdr:rowOff>
    </xdr:from>
    <xdr:to>
      <xdr:col>22</xdr:col>
      <xdr:colOff>365125</xdr:colOff>
      <xdr:row>98</xdr:row>
      <xdr:rowOff>89709</xdr:rowOff>
    </xdr:to>
    <xdr:cxnSp macro="">
      <xdr:nvCxnSpPr>
        <xdr:cNvPr id="669" name="直線コネクタ 668"/>
        <xdr:cNvCxnSpPr/>
      </xdr:nvCxnSpPr>
      <xdr:spPr>
        <a:xfrm>
          <a:off x="14592300" y="16817225"/>
          <a:ext cx="889000" cy="7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159375</xdr:rowOff>
    </xdr:from>
    <xdr:to>
      <xdr:col>21</xdr:col>
      <xdr:colOff>161925</xdr:colOff>
      <xdr:row>98</xdr:row>
      <xdr:rowOff>15125</xdr:rowOff>
    </xdr:to>
    <xdr:cxnSp macro="">
      <xdr:nvCxnSpPr>
        <xdr:cNvPr id="672" name="直線コネクタ 671"/>
        <xdr:cNvCxnSpPr/>
      </xdr:nvCxnSpPr>
      <xdr:spPr>
        <a:xfrm>
          <a:off x="13703300" y="16790025"/>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159375</xdr:rowOff>
    </xdr:from>
    <xdr:to>
      <xdr:col>19</xdr:col>
      <xdr:colOff>644525</xdr:colOff>
      <xdr:row>98</xdr:row>
      <xdr:rowOff>100400</xdr:rowOff>
    </xdr:to>
    <xdr:cxnSp macro="">
      <xdr:nvCxnSpPr>
        <xdr:cNvPr id="675" name="直線コネクタ 674"/>
        <xdr:cNvCxnSpPr/>
      </xdr:nvCxnSpPr>
      <xdr:spPr>
        <a:xfrm flipV="1">
          <a:off x="12814300" y="16790025"/>
          <a:ext cx="889000" cy="1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77749</xdr:rowOff>
    </xdr:from>
    <xdr:to>
      <xdr:col>23</xdr:col>
      <xdr:colOff>568325</xdr:colOff>
      <xdr:row>99</xdr:row>
      <xdr:rowOff>7899</xdr:rowOff>
    </xdr:to>
    <xdr:sp macro="" textlink="">
      <xdr:nvSpPr>
        <xdr:cNvPr id="685" name="円/楕円 684"/>
        <xdr:cNvSpPr/>
      </xdr:nvSpPr>
      <xdr:spPr>
        <a:xfrm>
          <a:off x="16268700" y="168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164126</xdr:rowOff>
    </xdr:from>
    <xdr:ext cx="534377" cy="259045"/>
    <xdr:sp macro="" textlink="">
      <xdr:nvSpPr>
        <xdr:cNvPr id="686" name="積立金該当値テキスト"/>
        <xdr:cNvSpPr txBox="1"/>
      </xdr:nvSpPr>
      <xdr:spPr>
        <a:xfrm>
          <a:off x="16370300" y="167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38909</xdr:rowOff>
    </xdr:from>
    <xdr:to>
      <xdr:col>22</xdr:col>
      <xdr:colOff>415925</xdr:colOff>
      <xdr:row>98</xdr:row>
      <xdr:rowOff>140509</xdr:rowOff>
    </xdr:to>
    <xdr:sp macro="" textlink="">
      <xdr:nvSpPr>
        <xdr:cNvPr id="687" name="円/楕円 686"/>
        <xdr:cNvSpPr/>
      </xdr:nvSpPr>
      <xdr:spPr>
        <a:xfrm>
          <a:off x="15430500" y="168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131636</xdr:rowOff>
    </xdr:from>
    <xdr:ext cx="534377" cy="259045"/>
    <xdr:sp macro="" textlink="">
      <xdr:nvSpPr>
        <xdr:cNvPr id="688" name="テキスト ボックス 687"/>
        <xdr:cNvSpPr txBox="1"/>
      </xdr:nvSpPr>
      <xdr:spPr>
        <a:xfrm>
          <a:off x="15214111" y="169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135775</xdr:rowOff>
    </xdr:from>
    <xdr:to>
      <xdr:col>21</xdr:col>
      <xdr:colOff>212725</xdr:colOff>
      <xdr:row>98</xdr:row>
      <xdr:rowOff>65925</xdr:rowOff>
    </xdr:to>
    <xdr:sp macro="" textlink="">
      <xdr:nvSpPr>
        <xdr:cNvPr id="689" name="円/楕円 688"/>
        <xdr:cNvSpPr/>
      </xdr:nvSpPr>
      <xdr:spPr>
        <a:xfrm>
          <a:off x="14541500" y="16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82452</xdr:rowOff>
    </xdr:from>
    <xdr:ext cx="534377" cy="259045"/>
    <xdr:sp macro="" textlink="">
      <xdr:nvSpPr>
        <xdr:cNvPr id="690" name="テキスト ボックス 689"/>
        <xdr:cNvSpPr txBox="1"/>
      </xdr:nvSpPr>
      <xdr:spPr>
        <a:xfrm>
          <a:off x="14325111" y="165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108575</xdr:rowOff>
    </xdr:from>
    <xdr:to>
      <xdr:col>20</xdr:col>
      <xdr:colOff>9525</xdr:colOff>
      <xdr:row>98</xdr:row>
      <xdr:rowOff>38725</xdr:rowOff>
    </xdr:to>
    <xdr:sp macro="" textlink="">
      <xdr:nvSpPr>
        <xdr:cNvPr id="691" name="円/楕円 690"/>
        <xdr:cNvSpPr/>
      </xdr:nvSpPr>
      <xdr:spPr>
        <a:xfrm>
          <a:off x="13652500" y="1673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55252</xdr:rowOff>
    </xdr:from>
    <xdr:ext cx="534377" cy="259045"/>
    <xdr:sp macro="" textlink="">
      <xdr:nvSpPr>
        <xdr:cNvPr id="692" name="テキスト ボックス 691"/>
        <xdr:cNvSpPr txBox="1"/>
      </xdr:nvSpPr>
      <xdr:spPr>
        <a:xfrm>
          <a:off x="13436111" y="165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49600</xdr:rowOff>
    </xdr:from>
    <xdr:to>
      <xdr:col>18</xdr:col>
      <xdr:colOff>492125</xdr:colOff>
      <xdr:row>98</xdr:row>
      <xdr:rowOff>151200</xdr:rowOff>
    </xdr:to>
    <xdr:sp macro="" textlink="">
      <xdr:nvSpPr>
        <xdr:cNvPr id="693" name="円/楕円 692"/>
        <xdr:cNvSpPr/>
      </xdr:nvSpPr>
      <xdr:spPr>
        <a:xfrm>
          <a:off x="12763500" y="168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142327</xdr:rowOff>
    </xdr:from>
    <xdr:ext cx="534377" cy="259045"/>
    <xdr:sp macro="" textlink="">
      <xdr:nvSpPr>
        <xdr:cNvPr id="694" name="テキスト ボックス 693"/>
        <xdr:cNvSpPr txBox="1"/>
      </xdr:nvSpPr>
      <xdr:spPr>
        <a:xfrm>
          <a:off x="12547111" y="169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99314</xdr:rowOff>
    </xdr:from>
    <xdr:to>
      <xdr:col>32</xdr:col>
      <xdr:colOff>187325</xdr:colOff>
      <xdr:row>57</xdr:row>
      <xdr:rowOff>162293</xdr:rowOff>
    </xdr:to>
    <xdr:cxnSp macro="">
      <xdr:nvCxnSpPr>
        <xdr:cNvPr id="778" name="直線コネクタ 777"/>
        <xdr:cNvCxnSpPr/>
      </xdr:nvCxnSpPr>
      <xdr:spPr>
        <a:xfrm flipV="1">
          <a:off x="21323300" y="9700514"/>
          <a:ext cx="838200" cy="23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149568</xdr:rowOff>
    </xdr:from>
    <xdr:to>
      <xdr:col>31</xdr:col>
      <xdr:colOff>34925</xdr:colOff>
      <xdr:row>57</xdr:row>
      <xdr:rowOff>162293</xdr:rowOff>
    </xdr:to>
    <xdr:cxnSp macro="">
      <xdr:nvCxnSpPr>
        <xdr:cNvPr id="781" name="直線コネクタ 780"/>
        <xdr:cNvCxnSpPr/>
      </xdr:nvCxnSpPr>
      <xdr:spPr>
        <a:xfrm>
          <a:off x="20434300" y="9922218"/>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74892</xdr:rowOff>
    </xdr:from>
    <xdr:to>
      <xdr:col>29</xdr:col>
      <xdr:colOff>517525</xdr:colOff>
      <xdr:row>57</xdr:row>
      <xdr:rowOff>149568</xdr:rowOff>
    </xdr:to>
    <xdr:cxnSp macro="">
      <xdr:nvCxnSpPr>
        <xdr:cNvPr id="784" name="直線コネクタ 783"/>
        <xdr:cNvCxnSpPr/>
      </xdr:nvCxnSpPr>
      <xdr:spPr>
        <a:xfrm>
          <a:off x="19545300" y="984754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74892</xdr:rowOff>
    </xdr:from>
    <xdr:to>
      <xdr:col>28</xdr:col>
      <xdr:colOff>314325</xdr:colOff>
      <xdr:row>58</xdr:row>
      <xdr:rowOff>368</xdr:rowOff>
    </xdr:to>
    <xdr:cxnSp macro="">
      <xdr:nvCxnSpPr>
        <xdr:cNvPr id="787" name="直線コネクタ 786"/>
        <xdr:cNvCxnSpPr/>
      </xdr:nvCxnSpPr>
      <xdr:spPr>
        <a:xfrm flipV="1">
          <a:off x="18656300" y="9847542"/>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48514</xdr:rowOff>
    </xdr:from>
    <xdr:to>
      <xdr:col>32</xdr:col>
      <xdr:colOff>238125</xdr:colOff>
      <xdr:row>56</xdr:row>
      <xdr:rowOff>150114</xdr:rowOff>
    </xdr:to>
    <xdr:sp macro="" textlink="">
      <xdr:nvSpPr>
        <xdr:cNvPr id="797" name="円/楕円 796"/>
        <xdr:cNvSpPr/>
      </xdr:nvSpPr>
      <xdr:spPr>
        <a:xfrm>
          <a:off x="22110700" y="96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71391</xdr:rowOff>
    </xdr:from>
    <xdr:ext cx="534377" cy="259045"/>
    <xdr:sp macro="" textlink="">
      <xdr:nvSpPr>
        <xdr:cNvPr id="798" name="貸付金該当値テキスト"/>
        <xdr:cNvSpPr txBox="1"/>
      </xdr:nvSpPr>
      <xdr:spPr>
        <a:xfrm>
          <a:off x="22212300" y="95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111493</xdr:rowOff>
    </xdr:from>
    <xdr:to>
      <xdr:col>31</xdr:col>
      <xdr:colOff>85725</xdr:colOff>
      <xdr:row>58</xdr:row>
      <xdr:rowOff>41643</xdr:rowOff>
    </xdr:to>
    <xdr:sp macro="" textlink="">
      <xdr:nvSpPr>
        <xdr:cNvPr id="799" name="円/楕円 798"/>
        <xdr:cNvSpPr/>
      </xdr:nvSpPr>
      <xdr:spPr>
        <a:xfrm>
          <a:off x="21272500" y="98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58170</xdr:rowOff>
    </xdr:from>
    <xdr:ext cx="469744" cy="259045"/>
    <xdr:sp macro="" textlink="">
      <xdr:nvSpPr>
        <xdr:cNvPr id="800" name="テキスト ボックス 799"/>
        <xdr:cNvSpPr txBox="1"/>
      </xdr:nvSpPr>
      <xdr:spPr>
        <a:xfrm>
          <a:off x="21088427" y="965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98768</xdr:rowOff>
    </xdr:from>
    <xdr:to>
      <xdr:col>29</xdr:col>
      <xdr:colOff>568325</xdr:colOff>
      <xdr:row>58</xdr:row>
      <xdr:rowOff>28918</xdr:rowOff>
    </xdr:to>
    <xdr:sp macro="" textlink="">
      <xdr:nvSpPr>
        <xdr:cNvPr id="801" name="円/楕円 800"/>
        <xdr:cNvSpPr/>
      </xdr:nvSpPr>
      <xdr:spPr>
        <a:xfrm>
          <a:off x="20383500" y="98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45445</xdr:rowOff>
    </xdr:from>
    <xdr:ext cx="469744" cy="259045"/>
    <xdr:sp macro="" textlink="">
      <xdr:nvSpPr>
        <xdr:cNvPr id="802" name="テキスト ボックス 801"/>
        <xdr:cNvSpPr txBox="1"/>
      </xdr:nvSpPr>
      <xdr:spPr>
        <a:xfrm>
          <a:off x="20199427" y="964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24092</xdr:rowOff>
    </xdr:from>
    <xdr:to>
      <xdr:col>28</xdr:col>
      <xdr:colOff>365125</xdr:colOff>
      <xdr:row>57</xdr:row>
      <xdr:rowOff>125692</xdr:rowOff>
    </xdr:to>
    <xdr:sp macro="" textlink="">
      <xdr:nvSpPr>
        <xdr:cNvPr id="803" name="円/楕円 802"/>
        <xdr:cNvSpPr/>
      </xdr:nvSpPr>
      <xdr:spPr>
        <a:xfrm>
          <a:off x="19494500" y="97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142219</xdr:rowOff>
    </xdr:from>
    <xdr:ext cx="469744" cy="259045"/>
    <xdr:sp macro="" textlink="">
      <xdr:nvSpPr>
        <xdr:cNvPr id="804" name="テキスト ボックス 803"/>
        <xdr:cNvSpPr txBox="1"/>
      </xdr:nvSpPr>
      <xdr:spPr>
        <a:xfrm>
          <a:off x="19310427" y="95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121018</xdr:rowOff>
    </xdr:from>
    <xdr:to>
      <xdr:col>27</xdr:col>
      <xdr:colOff>161925</xdr:colOff>
      <xdr:row>58</xdr:row>
      <xdr:rowOff>51168</xdr:rowOff>
    </xdr:to>
    <xdr:sp macro="" textlink="">
      <xdr:nvSpPr>
        <xdr:cNvPr id="805" name="円/楕円 804"/>
        <xdr:cNvSpPr/>
      </xdr:nvSpPr>
      <xdr:spPr>
        <a:xfrm>
          <a:off x="18605500" y="98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42295</xdr:rowOff>
    </xdr:from>
    <xdr:ext cx="469744" cy="259045"/>
    <xdr:sp macro="" textlink="">
      <xdr:nvSpPr>
        <xdr:cNvPr id="806" name="テキスト ボックス 805"/>
        <xdr:cNvSpPr txBox="1"/>
      </xdr:nvSpPr>
      <xdr:spPr>
        <a:xfrm>
          <a:off x="18421427"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138830</xdr:rowOff>
    </xdr:from>
    <xdr:to>
      <xdr:col>32</xdr:col>
      <xdr:colOff>187325</xdr:colOff>
      <xdr:row>74</xdr:row>
      <xdr:rowOff>27947</xdr:rowOff>
    </xdr:to>
    <xdr:cxnSp macro="">
      <xdr:nvCxnSpPr>
        <xdr:cNvPr id="837" name="直線コネクタ 836"/>
        <xdr:cNvCxnSpPr/>
      </xdr:nvCxnSpPr>
      <xdr:spPr>
        <a:xfrm>
          <a:off x="21323300" y="12654680"/>
          <a:ext cx="8382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138830</xdr:rowOff>
    </xdr:from>
    <xdr:to>
      <xdr:col>31</xdr:col>
      <xdr:colOff>34925</xdr:colOff>
      <xdr:row>74</xdr:row>
      <xdr:rowOff>35251</xdr:rowOff>
    </xdr:to>
    <xdr:cxnSp macro="">
      <xdr:nvCxnSpPr>
        <xdr:cNvPr id="840" name="直線コネクタ 839"/>
        <xdr:cNvCxnSpPr/>
      </xdr:nvCxnSpPr>
      <xdr:spPr>
        <a:xfrm flipV="1">
          <a:off x="20434300" y="12654680"/>
          <a:ext cx="889000" cy="6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35251</xdr:rowOff>
    </xdr:from>
    <xdr:to>
      <xdr:col>29</xdr:col>
      <xdr:colOff>517525</xdr:colOff>
      <xdr:row>74</xdr:row>
      <xdr:rowOff>114967</xdr:rowOff>
    </xdr:to>
    <xdr:cxnSp macro="">
      <xdr:nvCxnSpPr>
        <xdr:cNvPr id="843" name="直線コネクタ 842"/>
        <xdr:cNvCxnSpPr/>
      </xdr:nvCxnSpPr>
      <xdr:spPr>
        <a:xfrm flipV="1">
          <a:off x="19545300" y="12722551"/>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41946</xdr:rowOff>
    </xdr:from>
    <xdr:to>
      <xdr:col>28</xdr:col>
      <xdr:colOff>314325</xdr:colOff>
      <xdr:row>74</xdr:row>
      <xdr:rowOff>114967</xdr:rowOff>
    </xdr:to>
    <xdr:cxnSp macro="">
      <xdr:nvCxnSpPr>
        <xdr:cNvPr id="846" name="直線コネクタ 845"/>
        <xdr:cNvCxnSpPr/>
      </xdr:nvCxnSpPr>
      <xdr:spPr>
        <a:xfrm>
          <a:off x="18656300" y="12729246"/>
          <a:ext cx="889000" cy="7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148597</xdr:rowOff>
    </xdr:from>
    <xdr:to>
      <xdr:col>32</xdr:col>
      <xdr:colOff>238125</xdr:colOff>
      <xdr:row>74</xdr:row>
      <xdr:rowOff>78747</xdr:rowOff>
    </xdr:to>
    <xdr:sp macro="" textlink="">
      <xdr:nvSpPr>
        <xdr:cNvPr id="856" name="円/楕円 855"/>
        <xdr:cNvSpPr/>
      </xdr:nvSpPr>
      <xdr:spPr>
        <a:xfrm>
          <a:off x="22110700" y="126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24</xdr:rowOff>
    </xdr:from>
    <xdr:ext cx="534377" cy="259045"/>
    <xdr:sp macro="" textlink="">
      <xdr:nvSpPr>
        <xdr:cNvPr id="857" name="繰出金該当値テキスト"/>
        <xdr:cNvSpPr txBox="1"/>
      </xdr:nvSpPr>
      <xdr:spPr>
        <a:xfrm>
          <a:off x="22212300" y="1251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85,266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88030</xdr:rowOff>
    </xdr:from>
    <xdr:to>
      <xdr:col>31</xdr:col>
      <xdr:colOff>85725</xdr:colOff>
      <xdr:row>74</xdr:row>
      <xdr:rowOff>18180</xdr:rowOff>
    </xdr:to>
    <xdr:sp macro="" textlink="">
      <xdr:nvSpPr>
        <xdr:cNvPr id="858" name="円/楕円 857"/>
        <xdr:cNvSpPr/>
      </xdr:nvSpPr>
      <xdr:spPr>
        <a:xfrm>
          <a:off x="21272500" y="1260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34707</xdr:rowOff>
    </xdr:from>
    <xdr:ext cx="534377" cy="259045"/>
    <xdr:sp macro="" textlink="">
      <xdr:nvSpPr>
        <xdr:cNvPr id="859" name="テキスト ボックス 858"/>
        <xdr:cNvSpPr txBox="1"/>
      </xdr:nvSpPr>
      <xdr:spPr>
        <a:xfrm>
          <a:off x="21056111" y="12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155901</xdr:rowOff>
    </xdr:from>
    <xdr:to>
      <xdr:col>29</xdr:col>
      <xdr:colOff>568325</xdr:colOff>
      <xdr:row>74</xdr:row>
      <xdr:rowOff>86051</xdr:rowOff>
    </xdr:to>
    <xdr:sp macro="" textlink="">
      <xdr:nvSpPr>
        <xdr:cNvPr id="860" name="円/楕円 859"/>
        <xdr:cNvSpPr/>
      </xdr:nvSpPr>
      <xdr:spPr>
        <a:xfrm>
          <a:off x="20383500" y="1267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102578</xdr:rowOff>
    </xdr:from>
    <xdr:ext cx="534377" cy="259045"/>
    <xdr:sp macro="" textlink="">
      <xdr:nvSpPr>
        <xdr:cNvPr id="861" name="テキスト ボックス 860"/>
        <xdr:cNvSpPr txBox="1"/>
      </xdr:nvSpPr>
      <xdr:spPr>
        <a:xfrm>
          <a:off x="20167111" y="124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64167</xdr:rowOff>
    </xdr:from>
    <xdr:to>
      <xdr:col>28</xdr:col>
      <xdr:colOff>365125</xdr:colOff>
      <xdr:row>74</xdr:row>
      <xdr:rowOff>165767</xdr:rowOff>
    </xdr:to>
    <xdr:sp macro="" textlink="">
      <xdr:nvSpPr>
        <xdr:cNvPr id="862" name="円/楕円 861"/>
        <xdr:cNvSpPr/>
      </xdr:nvSpPr>
      <xdr:spPr>
        <a:xfrm>
          <a:off x="19494500" y="127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156894</xdr:rowOff>
    </xdr:from>
    <xdr:ext cx="534377" cy="259045"/>
    <xdr:sp macro="" textlink="">
      <xdr:nvSpPr>
        <xdr:cNvPr id="863" name="テキスト ボックス 862"/>
        <xdr:cNvSpPr txBox="1"/>
      </xdr:nvSpPr>
      <xdr:spPr>
        <a:xfrm>
          <a:off x="19278111" y="128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162596</xdr:rowOff>
    </xdr:from>
    <xdr:to>
      <xdr:col>27</xdr:col>
      <xdr:colOff>161925</xdr:colOff>
      <xdr:row>74</xdr:row>
      <xdr:rowOff>92746</xdr:rowOff>
    </xdr:to>
    <xdr:sp macro="" textlink="">
      <xdr:nvSpPr>
        <xdr:cNvPr id="864" name="円/楕円 863"/>
        <xdr:cNvSpPr/>
      </xdr:nvSpPr>
      <xdr:spPr>
        <a:xfrm>
          <a:off x="18605500" y="126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109273</xdr:rowOff>
    </xdr:from>
    <xdr:ext cx="534377" cy="259045"/>
    <xdr:sp macro="" textlink="">
      <xdr:nvSpPr>
        <xdr:cNvPr id="865" name="テキスト ボックス 864"/>
        <xdr:cNvSpPr txBox="1"/>
      </xdr:nvSpPr>
      <xdr:spPr>
        <a:xfrm>
          <a:off x="18389111" y="124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歳出総額に対する住民一人当たり決算額は</a:t>
          </a:r>
          <a:r>
            <a:rPr kumimoji="1" lang="en-US" altLang="ja-JP" sz="1300">
              <a:latin typeface="ＭＳ Ｐゴシック"/>
            </a:rPr>
            <a:t>998,587</a:t>
          </a:r>
          <a:r>
            <a:rPr kumimoji="1" lang="ja-JP" altLang="en-US" sz="1300">
              <a:latin typeface="ＭＳ Ｐゴシック"/>
            </a:rPr>
            <a:t>円となっています。主な構成項目である人件費は、住民一人当たり</a:t>
          </a:r>
          <a:r>
            <a:rPr kumimoji="1" lang="en-US" altLang="ja-JP" sz="1300">
              <a:latin typeface="ＭＳ Ｐゴシック"/>
            </a:rPr>
            <a:t>143,963</a:t>
          </a:r>
          <a:r>
            <a:rPr kumimoji="1" lang="ja-JP" altLang="en-US" sz="1300">
              <a:latin typeface="ＭＳ Ｐゴシック"/>
            </a:rPr>
            <a:t>円となっており、類似団体平均より</a:t>
          </a:r>
          <a:r>
            <a:rPr kumimoji="1" lang="en-US" altLang="ja-JP" sz="1300">
              <a:latin typeface="ＭＳ Ｐゴシック"/>
            </a:rPr>
            <a:t>9,362</a:t>
          </a:r>
          <a:r>
            <a:rPr kumimoji="1" lang="ja-JP" altLang="en-US" sz="1300">
              <a:latin typeface="ＭＳ Ｐゴシック"/>
            </a:rPr>
            <a:t>円高い水準にあります。普通建設事業費は、住民一人当たり</a:t>
          </a:r>
          <a:r>
            <a:rPr kumimoji="1" lang="en-US" altLang="ja-JP" sz="1300">
              <a:latin typeface="ＭＳ Ｐゴシック"/>
            </a:rPr>
            <a:t>190,459</a:t>
          </a:r>
          <a:r>
            <a:rPr kumimoji="1" lang="ja-JP" altLang="en-US" sz="1300">
              <a:latin typeface="ＭＳ Ｐゴシック"/>
            </a:rPr>
            <a:t>円となっており、類似団体平均より</a:t>
          </a:r>
          <a:r>
            <a:rPr kumimoji="1" lang="en-US" altLang="ja-JP" sz="1300">
              <a:latin typeface="ＭＳ Ｐゴシック"/>
            </a:rPr>
            <a:t>21,591</a:t>
          </a:r>
          <a:r>
            <a:rPr kumimoji="1" lang="ja-JP" altLang="en-US" sz="1300">
              <a:latin typeface="ＭＳ Ｐゴシック"/>
            </a:rPr>
            <a:t>円高い水準にあります。普通建設事業では、更新整備に要する費用</a:t>
          </a:r>
          <a:r>
            <a:rPr kumimoji="1" lang="en-US" altLang="ja-JP" sz="1300">
              <a:latin typeface="ＭＳ Ｐゴシック"/>
            </a:rPr>
            <a:t>86,921</a:t>
          </a:r>
          <a:r>
            <a:rPr kumimoji="1" lang="ja-JP" altLang="en-US" sz="1300">
              <a:latin typeface="ＭＳ Ｐゴシック"/>
            </a:rPr>
            <a:t>円より、新規整備に要する費用</a:t>
          </a:r>
          <a:r>
            <a:rPr kumimoji="1" lang="en-US" altLang="ja-JP" sz="1300">
              <a:latin typeface="ＭＳ Ｐゴシック"/>
            </a:rPr>
            <a:t>94,638</a:t>
          </a:r>
          <a:r>
            <a:rPr kumimoji="1" lang="ja-JP" altLang="en-US" sz="1300">
              <a:latin typeface="ＭＳ Ｐゴシック"/>
            </a:rPr>
            <a:t>円が上回っておりますが、これは、追分地区認定子ども園整備事業や早来庁舎増改築事業の実施によるものです。今後は、公共施設等総合管理計画に基づき、計画的な更新を行い町財政の負担軽減に努めます。</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北海道安平町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8,273
8,231
237.16
8,401,333
8,261,311
116,010
4,788,081
9,373,372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47117</xdr:rowOff>
    </xdr:from>
    <xdr:to>
      <xdr:col>6</xdr:col>
      <xdr:colOff>511175</xdr:colOff>
      <xdr:row>36</xdr:row>
      <xdr:rowOff>87122</xdr:rowOff>
    </xdr:to>
    <xdr:cxnSp macro="">
      <xdr:nvCxnSpPr>
        <xdr:cNvPr id="61" name="直線コネクタ 60"/>
        <xdr:cNvCxnSpPr/>
      </xdr:nvCxnSpPr>
      <xdr:spPr>
        <a:xfrm>
          <a:off x="3797300" y="6219317"/>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47117</xdr:rowOff>
    </xdr:from>
    <xdr:to>
      <xdr:col>5</xdr:col>
      <xdr:colOff>358775</xdr:colOff>
      <xdr:row>36</xdr:row>
      <xdr:rowOff>111760</xdr:rowOff>
    </xdr:to>
    <xdr:cxnSp macro="">
      <xdr:nvCxnSpPr>
        <xdr:cNvPr id="64" name="直線コネクタ 63"/>
        <xdr:cNvCxnSpPr/>
      </xdr:nvCxnSpPr>
      <xdr:spPr>
        <a:xfrm flipV="1">
          <a:off x="2908300" y="6219317"/>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111760</xdr:rowOff>
    </xdr:from>
    <xdr:to>
      <xdr:col>4</xdr:col>
      <xdr:colOff>155575</xdr:colOff>
      <xdr:row>36</xdr:row>
      <xdr:rowOff>137033</xdr:rowOff>
    </xdr:to>
    <xdr:cxnSp macro="">
      <xdr:nvCxnSpPr>
        <xdr:cNvPr id="67" name="直線コネクタ 66"/>
        <xdr:cNvCxnSpPr/>
      </xdr:nvCxnSpPr>
      <xdr:spPr>
        <a:xfrm flipV="1">
          <a:off x="2019300" y="6283960"/>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120523</xdr:rowOff>
    </xdr:from>
    <xdr:to>
      <xdr:col>2</xdr:col>
      <xdr:colOff>638175</xdr:colOff>
      <xdr:row>36</xdr:row>
      <xdr:rowOff>137033</xdr:rowOff>
    </xdr:to>
    <xdr:cxnSp macro="">
      <xdr:nvCxnSpPr>
        <xdr:cNvPr id="70" name="直線コネクタ 69"/>
        <xdr:cNvCxnSpPr/>
      </xdr:nvCxnSpPr>
      <xdr:spPr>
        <a:xfrm>
          <a:off x="1130300" y="6292723"/>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36322</xdr:rowOff>
    </xdr:from>
    <xdr:to>
      <xdr:col>6</xdr:col>
      <xdr:colOff>561975</xdr:colOff>
      <xdr:row>36</xdr:row>
      <xdr:rowOff>137922</xdr:rowOff>
    </xdr:to>
    <xdr:sp macro="" textlink="">
      <xdr:nvSpPr>
        <xdr:cNvPr id="80" name="円/楕円 79"/>
        <xdr:cNvSpPr/>
      </xdr:nvSpPr>
      <xdr:spPr>
        <a:xfrm>
          <a:off x="45847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14749</xdr:rowOff>
    </xdr:from>
    <xdr:ext cx="469744" cy="259045"/>
    <xdr:sp macro="" textlink="">
      <xdr:nvSpPr>
        <xdr:cNvPr id="81" name="議会費該当値テキスト"/>
        <xdr:cNvSpPr txBox="1"/>
      </xdr:nvSpPr>
      <xdr:spPr>
        <a:xfrm>
          <a:off x="4686300"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167767</xdr:rowOff>
    </xdr:from>
    <xdr:to>
      <xdr:col>5</xdr:col>
      <xdr:colOff>409575</xdr:colOff>
      <xdr:row>36</xdr:row>
      <xdr:rowOff>97917</xdr:rowOff>
    </xdr:to>
    <xdr:sp macro="" textlink="">
      <xdr:nvSpPr>
        <xdr:cNvPr id="82" name="円/楕円 81"/>
        <xdr:cNvSpPr/>
      </xdr:nvSpPr>
      <xdr:spPr>
        <a:xfrm>
          <a:off x="3746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89044</xdr:rowOff>
    </xdr:from>
    <xdr:ext cx="534377" cy="259045"/>
    <xdr:sp macro="" textlink="">
      <xdr:nvSpPr>
        <xdr:cNvPr id="83" name="テキスト ボックス 82"/>
        <xdr:cNvSpPr txBox="1"/>
      </xdr:nvSpPr>
      <xdr:spPr>
        <a:xfrm>
          <a:off x="3530111" y="62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60960</xdr:rowOff>
    </xdr:from>
    <xdr:to>
      <xdr:col>4</xdr:col>
      <xdr:colOff>206375</xdr:colOff>
      <xdr:row>36</xdr:row>
      <xdr:rowOff>162560</xdr:rowOff>
    </xdr:to>
    <xdr:sp macro="" textlink="">
      <xdr:nvSpPr>
        <xdr:cNvPr id="84" name="円/楕円 83"/>
        <xdr:cNvSpPr/>
      </xdr:nvSpPr>
      <xdr:spPr>
        <a:xfrm>
          <a:off x="2857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153687</xdr:rowOff>
    </xdr:from>
    <xdr:ext cx="469744" cy="259045"/>
    <xdr:sp macro="" textlink="">
      <xdr:nvSpPr>
        <xdr:cNvPr id="85" name="テキスト ボックス 84"/>
        <xdr:cNvSpPr txBox="1"/>
      </xdr:nvSpPr>
      <xdr:spPr>
        <a:xfrm>
          <a:off x="2673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86233</xdr:rowOff>
    </xdr:from>
    <xdr:to>
      <xdr:col>3</xdr:col>
      <xdr:colOff>3175</xdr:colOff>
      <xdr:row>37</xdr:row>
      <xdr:rowOff>16383</xdr:rowOff>
    </xdr:to>
    <xdr:sp macro="" textlink="">
      <xdr:nvSpPr>
        <xdr:cNvPr id="86" name="円/楕円 85"/>
        <xdr:cNvSpPr/>
      </xdr:nvSpPr>
      <xdr:spPr>
        <a:xfrm>
          <a:off x="1968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7510</xdr:rowOff>
    </xdr:from>
    <xdr:ext cx="469744" cy="259045"/>
    <xdr:sp macro="" textlink="">
      <xdr:nvSpPr>
        <xdr:cNvPr id="87" name="テキスト ボックス 86"/>
        <xdr:cNvSpPr txBox="1"/>
      </xdr:nvSpPr>
      <xdr:spPr>
        <a:xfrm>
          <a:off x="1784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69723</xdr:rowOff>
    </xdr:from>
    <xdr:to>
      <xdr:col>1</xdr:col>
      <xdr:colOff>485775</xdr:colOff>
      <xdr:row>36</xdr:row>
      <xdr:rowOff>171323</xdr:rowOff>
    </xdr:to>
    <xdr:sp macro="" textlink="">
      <xdr:nvSpPr>
        <xdr:cNvPr id="88" name="円/楕円 87"/>
        <xdr:cNvSpPr/>
      </xdr:nvSpPr>
      <xdr:spPr>
        <a:xfrm>
          <a:off x="1079500" y="62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162450</xdr:rowOff>
    </xdr:from>
    <xdr:ext cx="469744" cy="259045"/>
    <xdr:sp macro="" textlink="">
      <xdr:nvSpPr>
        <xdr:cNvPr id="89" name="テキスト ボックス 88"/>
        <xdr:cNvSpPr txBox="1"/>
      </xdr:nvSpPr>
      <xdr:spPr>
        <a:xfrm>
          <a:off x="895427" y="633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8239</xdr:rowOff>
    </xdr:from>
    <xdr:to>
      <xdr:col>6</xdr:col>
      <xdr:colOff>511175</xdr:colOff>
      <xdr:row>56</xdr:row>
      <xdr:rowOff>39736</xdr:rowOff>
    </xdr:to>
    <xdr:cxnSp macro="">
      <xdr:nvCxnSpPr>
        <xdr:cNvPr id="120" name="直線コネクタ 119"/>
        <xdr:cNvCxnSpPr/>
      </xdr:nvCxnSpPr>
      <xdr:spPr>
        <a:xfrm flipV="1">
          <a:off x="3797300" y="9437989"/>
          <a:ext cx="838200" cy="2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39736</xdr:rowOff>
    </xdr:from>
    <xdr:to>
      <xdr:col>5</xdr:col>
      <xdr:colOff>358775</xdr:colOff>
      <xdr:row>56</xdr:row>
      <xdr:rowOff>84702</xdr:rowOff>
    </xdr:to>
    <xdr:cxnSp macro="">
      <xdr:nvCxnSpPr>
        <xdr:cNvPr id="123" name="直線コネクタ 122"/>
        <xdr:cNvCxnSpPr/>
      </xdr:nvCxnSpPr>
      <xdr:spPr>
        <a:xfrm flipV="1">
          <a:off x="2908300" y="9640936"/>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57590</xdr:rowOff>
    </xdr:from>
    <xdr:to>
      <xdr:col>4</xdr:col>
      <xdr:colOff>155575</xdr:colOff>
      <xdr:row>56</xdr:row>
      <xdr:rowOff>84702</xdr:rowOff>
    </xdr:to>
    <xdr:cxnSp macro="">
      <xdr:nvCxnSpPr>
        <xdr:cNvPr id="126" name="直線コネクタ 125"/>
        <xdr:cNvCxnSpPr/>
      </xdr:nvCxnSpPr>
      <xdr:spPr>
        <a:xfrm>
          <a:off x="2019300" y="9658790"/>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57590</xdr:rowOff>
    </xdr:from>
    <xdr:to>
      <xdr:col>2</xdr:col>
      <xdr:colOff>638175</xdr:colOff>
      <xdr:row>56</xdr:row>
      <xdr:rowOff>151447</xdr:rowOff>
    </xdr:to>
    <xdr:cxnSp macro="">
      <xdr:nvCxnSpPr>
        <xdr:cNvPr id="129" name="直線コネクタ 128"/>
        <xdr:cNvCxnSpPr/>
      </xdr:nvCxnSpPr>
      <xdr:spPr>
        <a:xfrm flipV="1">
          <a:off x="1130300" y="9658790"/>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128889</xdr:rowOff>
    </xdr:from>
    <xdr:to>
      <xdr:col>6</xdr:col>
      <xdr:colOff>561975</xdr:colOff>
      <xdr:row>55</xdr:row>
      <xdr:rowOff>59039</xdr:rowOff>
    </xdr:to>
    <xdr:sp macro="" textlink="">
      <xdr:nvSpPr>
        <xdr:cNvPr id="139" name="円/楕円 138"/>
        <xdr:cNvSpPr/>
      </xdr:nvSpPr>
      <xdr:spPr>
        <a:xfrm>
          <a:off x="4584700" y="93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151766</xdr:rowOff>
    </xdr:from>
    <xdr:ext cx="599010" cy="259045"/>
    <xdr:sp macro="" textlink="">
      <xdr:nvSpPr>
        <xdr:cNvPr id="140" name="総務費該当値テキスト"/>
        <xdr:cNvSpPr txBox="1"/>
      </xdr:nvSpPr>
      <xdr:spPr>
        <a:xfrm>
          <a:off x="4686300" y="923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237,755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160386</xdr:rowOff>
    </xdr:from>
    <xdr:to>
      <xdr:col>5</xdr:col>
      <xdr:colOff>409575</xdr:colOff>
      <xdr:row>56</xdr:row>
      <xdr:rowOff>90536</xdr:rowOff>
    </xdr:to>
    <xdr:sp macro="" textlink="">
      <xdr:nvSpPr>
        <xdr:cNvPr id="141" name="円/楕円 140"/>
        <xdr:cNvSpPr/>
      </xdr:nvSpPr>
      <xdr:spPr>
        <a:xfrm>
          <a:off x="3746500" y="95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107063</xdr:rowOff>
    </xdr:from>
    <xdr:ext cx="599010" cy="259045"/>
    <xdr:sp macro="" textlink="">
      <xdr:nvSpPr>
        <xdr:cNvPr id="142" name="テキスト ボックス 141"/>
        <xdr:cNvSpPr txBox="1"/>
      </xdr:nvSpPr>
      <xdr:spPr>
        <a:xfrm>
          <a:off x="3497794" y="936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33902</xdr:rowOff>
    </xdr:from>
    <xdr:to>
      <xdr:col>4</xdr:col>
      <xdr:colOff>206375</xdr:colOff>
      <xdr:row>56</xdr:row>
      <xdr:rowOff>135502</xdr:rowOff>
    </xdr:to>
    <xdr:sp macro="" textlink="">
      <xdr:nvSpPr>
        <xdr:cNvPr id="143" name="円/楕円 142"/>
        <xdr:cNvSpPr/>
      </xdr:nvSpPr>
      <xdr:spPr>
        <a:xfrm>
          <a:off x="2857500" y="96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152029</xdr:rowOff>
    </xdr:from>
    <xdr:ext cx="599010" cy="259045"/>
    <xdr:sp macro="" textlink="">
      <xdr:nvSpPr>
        <xdr:cNvPr id="144" name="テキスト ボックス 143"/>
        <xdr:cNvSpPr txBox="1"/>
      </xdr:nvSpPr>
      <xdr:spPr>
        <a:xfrm>
          <a:off x="2608794" y="941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6790</xdr:rowOff>
    </xdr:from>
    <xdr:to>
      <xdr:col>3</xdr:col>
      <xdr:colOff>3175</xdr:colOff>
      <xdr:row>56</xdr:row>
      <xdr:rowOff>108390</xdr:rowOff>
    </xdr:to>
    <xdr:sp macro="" textlink="">
      <xdr:nvSpPr>
        <xdr:cNvPr id="145" name="円/楕円 144"/>
        <xdr:cNvSpPr/>
      </xdr:nvSpPr>
      <xdr:spPr>
        <a:xfrm>
          <a:off x="1968500" y="9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124917</xdr:rowOff>
    </xdr:from>
    <xdr:ext cx="599010" cy="259045"/>
    <xdr:sp macro="" textlink="">
      <xdr:nvSpPr>
        <xdr:cNvPr id="146" name="テキスト ボックス 145"/>
        <xdr:cNvSpPr txBox="1"/>
      </xdr:nvSpPr>
      <xdr:spPr>
        <a:xfrm>
          <a:off x="1719794" y="938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100647</xdr:rowOff>
    </xdr:from>
    <xdr:to>
      <xdr:col>1</xdr:col>
      <xdr:colOff>485775</xdr:colOff>
      <xdr:row>57</xdr:row>
      <xdr:rowOff>30797</xdr:rowOff>
    </xdr:to>
    <xdr:sp macro="" textlink="">
      <xdr:nvSpPr>
        <xdr:cNvPr id="147" name="円/楕円 146"/>
        <xdr:cNvSpPr/>
      </xdr:nvSpPr>
      <xdr:spPr>
        <a:xfrm>
          <a:off x="1079500" y="97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21924</xdr:rowOff>
    </xdr:from>
    <xdr:ext cx="599010" cy="259045"/>
    <xdr:sp macro="" textlink="">
      <xdr:nvSpPr>
        <xdr:cNvPr id="148" name="テキスト ボックス 147"/>
        <xdr:cNvSpPr txBox="1"/>
      </xdr:nvSpPr>
      <xdr:spPr>
        <a:xfrm>
          <a:off x="830794"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111385</xdr:rowOff>
    </xdr:from>
    <xdr:to>
      <xdr:col>6</xdr:col>
      <xdr:colOff>511175</xdr:colOff>
      <xdr:row>77</xdr:row>
      <xdr:rowOff>22273</xdr:rowOff>
    </xdr:to>
    <xdr:cxnSp macro="">
      <xdr:nvCxnSpPr>
        <xdr:cNvPr id="176" name="直線コネクタ 175"/>
        <xdr:cNvCxnSpPr/>
      </xdr:nvCxnSpPr>
      <xdr:spPr>
        <a:xfrm flipV="1">
          <a:off x="3797300" y="12970135"/>
          <a:ext cx="838200" cy="25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22273</xdr:rowOff>
    </xdr:from>
    <xdr:to>
      <xdr:col>5</xdr:col>
      <xdr:colOff>358775</xdr:colOff>
      <xdr:row>77</xdr:row>
      <xdr:rowOff>89357</xdr:rowOff>
    </xdr:to>
    <xdr:cxnSp macro="">
      <xdr:nvCxnSpPr>
        <xdr:cNvPr id="179" name="直線コネクタ 178"/>
        <xdr:cNvCxnSpPr/>
      </xdr:nvCxnSpPr>
      <xdr:spPr>
        <a:xfrm flipV="1">
          <a:off x="2908300" y="13223923"/>
          <a:ext cx="889000" cy="6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89357</xdr:rowOff>
    </xdr:from>
    <xdr:to>
      <xdr:col>4</xdr:col>
      <xdr:colOff>155575</xdr:colOff>
      <xdr:row>77</xdr:row>
      <xdr:rowOff>150549</xdr:rowOff>
    </xdr:to>
    <xdr:cxnSp macro="">
      <xdr:nvCxnSpPr>
        <xdr:cNvPr id="182" name="直線コネクタ 181"/>
        <xdr:cNvCxnSpPr/>
      </xdr:nvCxnSpPr>
      <xdr:spPr>
        <a:xfrm flipV="1">
          <a:off x="2019300" y="13291007"/>
          <a:ext cx="889000" cy="6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40442</xdr:rowOff>
    </xdr:from>
    <xdr:to>
      <xdr:col>2</xdr:col>
      <xdr:colOff>638175</xdr:colOff>
      <xdr:row>77</xdr:row>
      <xdr:rowOff>150549</xdr:rowOff>
    </xdr:to>
    <xdr:cxnSp macro="">
      <xdr:nvCxnSpPr>
        <xdr:cNvPr id="185" name="直線コネクタ 184"/>
        <xdr:cNvCxnSpPr/>
      </xdr:nvCxnSpPr>
      <xdr:spPr>
        <a:xfrm>
          <a:off x="1130300" y="13242092"/>
          <a:ext cx="889000" cy="1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60585</xdr:rowOff>
    </xdr:from>
    <xdr:to>
      <xdr:col>6</xdr:col>
      <xdr:colOff>561975</xdr:colOff>
      <xdr:row>75</xdr:row>
      <xdr:rowOff>162185</xdr:rowOff>
    </xdr:to>
    <xdr:sp macro="" textlink="">
      <xdr:nvSpPr>
        <xdr:cNvPr id="195" name="円/楕円 194"/>
        <xdr:cNvSpPr/>
      </xdr:nvSpPr>
      <xdr:spPr>
        <a:xfrm>
          <a:off x="4584700" y="12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83462</xdr:rowOff>
    </xdr:from>
    <xdr:ext cx="599010" cy="259045"/>
    <xdr:sp macro="" textlink="">
      <xdr:nvSpPr>
        <xdr:cNvPr id="196" name="民生費該当値テキスト"/>
        <xdr:cNvSpPr txBox="1"/>
      </xdr:nvSpPr>
      <xdr:spPr>
        <a:xfrm>
          <a:off x="4686300" y="1277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218,693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142923</xdr:rowOff>
    </xdr:from>
    <xdr:to>
      <xdr:col>5</xdr:col>
      <xdr:colOff>409575</xdr:colOff>
      <xdr:row>77</xdr:row>
      <xdr:rowOff>73073</xdr:rowOff>
    </xdr:to>
    <xdr:sp macro="" textlink="">
      <xdr:nvSpPr>
        <xdr:cNvPr id="197" name="円/楕円 196"/>
        <xdr:cNvSpPr/>
      </xdr:nvSpPr>
      <xdr:spPr>
        <a:xfrm>
          <a:off x="3746500" y="13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64200</xdr:rowOff>
    </xdr:from>
    <xdr:ext cx="599010" cy="259045"/>
    <xdr:sp macro="" textlink="">
      <xdr:nvSpPr>
        <xdr:cNvPr id="198" name="テキスト ボックス 197"/>
        <xdr:cNvSpPr txBox="1"/>
      </xdr:nvSpPr>
      <xdr:spPr>
        <a:xfrm>
          <a:off x="3497794" y="132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38557</xdr:rowOff>
    </xdr:from>
    <xdr:to>
      <xdr:col>4</xdr:col>
      <xdr:colOff>206375</xdr:colOff>
      <xdr:row>77</xdr:row>
      <xdr:rowOff>140157</xdr:rowOff>
    </xdr:to>
    <xdr:sp macro="" textlink="">
      <xdr:nvSpPr>
        <xdr:cNvPr id="199" name="円/楕円 198"/>
        <xdr:cNvSpPr/>
      </xdr:nvSpPr>
      <xdr:spPr>
        <a:xfrm>
          <a:off x="2857500" y="132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131284</xdr:rowOff>
    </xdr:from>
    <xdr:ext cx="599010" cy="259045"/>
    <xdr:sp macro="" textlink="">
      <xdr:nvSpPr>
        <xdr:cNvPr id="200" name="テキスト ボックス 199"/>
        <xdr:cNvSpPr txBox="1"/>
      </xdr:nvSpPr>
      <xdr:spPr>
        <a:xfrm>
          <a:off x="2608794" y="1333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99749</xdr:rowOff>
    </xdr:from>
    <xdr:to>
      <xdr:col>3</xdr:col>
      <xdr:colOff>3175</xdr:colOff>
      <xdr:row>78</xdr:row>
      <xdr:rowOff>29899</xdr:rowOff>
    </xdr:to>
    <xdr:sp macro="" textlink="">
      <xdr:nvSpPr>
        <xdr:cNvPr id="201" name="円/楕円 200"/>
        <xdr:cNvSpPr/>
      </xdr:nvSpPr>
      <xdr:spPr>
        <a:xfrm>
          <a:off x="1968500" y="13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21026</xdr:rowOff>
    </xdr:from>
    <xdr:ext cx="599010" cy="259045"/>
    <xdr:sp macro="" textlink="">
      <xdr:nvSpPr>
        <xdr:cNvPr id="202" name="テキスト ボックス 201"/>
        <xdr:cNvSpPr txBox="1"/>
      </xdr:nvSpPr>
      <xdr:spPr>
        <a:xfrm>
          <a:off x="1719794" y="1339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161092</xdr:rowOff>
    </xdr:from>
    <xdr:to>
      <xdr:col>1</xdr:col>
      <xdr:colOff>485775</xdr:colOff>
      <xdr:row>77</xdr:row>
      <xdr:rowOff>91242</xdr:rowOff>
    </xdr:to>
    <xdr:sp macro="" textlink="">
      <xdr:nvSpPr>
        <xdr:cNvPr id="203" name="円/楕円 202"/>
        <xdr:cNvSpPr/>
      </xdr:nvSpPr>
      <xdr:spPr>
        <a:xfrm>
          <a:off x="1079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107769</xdr:rowOff>
    </xdr:from>
    <xdr:ext cx="599010" cy="259045"/>
    <xdr:sp macro="" textlink="">
      <xdr:nvSpPr>
        <xdr:cNvPr id="204" name="テキスト ボックス 203"/>
        <xdr:cNvSpPr txBox="1"/>
      </xdr:nvSpPr>
      <xdr:spPr>
        <a:xfrm>
          <a:off x="830794" y="1296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59773</xdr:rowOff>
    </xdr:from>
    <xdr:to>
      <xdr:col>6</xdr:col>
      <xdr:colOff>511175</xdr:colOff>
      <xdr:row>97</xdr:row>
      <xdr:rowOff>18512</xdr:rowOff>
    </xdr:to>
    <xdr:cxnSp macro="">
      <xdr:nvCxnSpPr>
        <xdr:cNvPr id="233" name="直線コネクタ 232"/>
        <xdr:cNvCxnSpPr/>
      </xdr:nvCxnSpPr>
      <xdr:spPr>
        <a:xfrm flipV="1">
          <a:off x="3797300" y="16518973"/>
          <a:ext cx="838200" cy="1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168542</xdr:rowOff>
    </xdr:from>
    <xdr:to>
      <xdr:col>5</xdr:col>
      <xdr:colOff>358775</xdr:colOff>
      <xdr:row>97</xdr:row>
      <xdr:rowOff>18512</xdr:rowOff>
    </xdr:to>
    <xdr:cxnSp macro="">
      <xdr:nvCxnSpPr>
        <xdr:cNvPr id="236" name="直線コネクタ 235"/>
        <xdr:cNvCxnSpPr/>
      </xdr:nvCxnSpPr>
      <xdr:spPr>
        <a:xfrm>
          <a:off x="2908300" y="16627742"/>
          <a:ext cx="889000" cy="2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159641</xdr:rowOff>
    </xdr:from>
    <xdr:to>
      <xdr:col>4</xdr:col>
      <xdr:colOff>155575</xdr:colOff>
      <xdr:row>96</xdr:row>
      <xdr:rowOff>168542</xdr:rowOff>
    </xdr:to>
    <xdr:cxnSp macro="">
      <xdr:nvCxnSpPr>
        <xdr:cNvPr id="239" name="直線コネクタ 238"/>
        <xdr:cNvCxnSpPr/>
      </xdr:nvCxnSpPr>
      <xdr:spPr>
        <a:xfrm>
          <a:off x="2019300" y="16618841"/>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114745</xdr:rowOff>
    </xdr:from>
    <xdr:to>
      <xdr:col>2</xdr:col>
      <xdr:colOff>638175</xdr:colOff>
      <xdr:row>96</xdr:row>
      <xdr:rowOff>159641</xdr:rowOff>
    </xdr:to>
    <xdr:cxnSp macro="">
      <xdr:nvCxnSpPr>
        <xdr:cNvPr id="242" name="直線コネクタ 241"/>
        <xdr:cNvCxnSpPr/>
      </xdr:nvCxnSpPr>
      <xdr:spPr>
        <a:xfrm>
          <a:off x="1130300" y="16573945"/>
          <a:ext cx="889000" cy="4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8973</xdr:rowOff>
    </xdr:from>
    <xdr:to>
      <xdr:col>6</xdr:col>
      <xdr:colOff>561975</xdr:colOff>
      <xdr:row>96</xdr:row>
      <xdr:rowOff>110573</xdr:rowOff>
    </xdr:to>
    <xdr:sp macro="" textlink="">
      <xdr:nvSpPr>
        <xdr:cNvPr id="252" name="円/楕円 251"/>
        <xdr:cNvSpPr/>
      </xdr:nvSpPr>
      <xdr:spPr>
        <a:xfrm>
          <a:off x="4584700" y="164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158850</xdr:rowOff>
    </xdr:from>
    <xdr:ext cx="534377" cy="259045"/>
    <xdr:sp macro="" textlink="">
      <xdr:nvSpPr>
        <xdr:cNvPr id="253" name="衛生費該当値テキスト"/>
        <xdr:cNvSpPr txBox="1"/>
      </xdr:nvSpPr>
      <xdr:spPr>
        <a:xfrm>
          <a:off x="4686300" y="164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65,489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139162</xdr:rowOff>
    </xdr:from>
    <xdr:to>
      <xdr:col>5</xdr:col>
      <xdr:colOff>409575</xdr:colOff>
      <xdr:row>97</xdr:row>
      <xdr:rowOff>69312</xdr:rowOff>
    </xdr:to>
    <xdr:sp macro="" textlink="">
      <xdr:nvSpPr>
        <xdr:cNvPr id="254" name="円/楕円 253"/>
        <xdr:cNvSpPr/>
      </xdr:nvSpPr>
      <xdr:spPr>
        <a:xfrm>
          <a:off x="3746500" y="1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60439</xdr:rowOff>
    </xdr:from>
    <xdr:ext cx="534377" cy="259045"/>
    <xdr:sp macro="" textlink="">
      <xdr:nvSpPr>
        <xdr:cNvPr id="255" name="テキスト ボックス 254"/>
        <xdr:cNvSpPr txBox="1"/>
      </xdr:nvSpPr>
      <xdr:spPr>
        <a:xfrm>
          <a:off x="3530111" y="166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117742</xdr:rowOff>
    </xdr:from>
    <xdr:to>
      <xdr:col>4</xdr:col>
      <xdr:colOff>206375</xdr:colOff>
      <xdr:row>97</xdr:row>
      <xdr:rowOff>47892</xdr:rowOff>
    </xdr:to>
    <xdr:sp macro="" textlink="">
      <xdr:nvSpPr>
        <xdr:cNvPr id="256" name="円/楕円 255"/>
        <xdr:cNvSpPr/>
      </xdr:nvSpPr>
      <xdr:spPr>
        <a:xfrm>
          <a:off x="2857500" y="165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39019</xdr:rowOff>
    </xdr:from>
    <xdr:ext cx="534377" cy="259045"/>
    <xdr:sp macro="" textlink="">
      <xdr:nvSpPr>
        <xdr:cNvPr id="257" name="テキスト ボックス 256"/>
        <xdr:cNvSpPr txBox="1"/>
      </xdr:nvSpPr>
      <xdr:spPr>
        <a:xfrm>
          <a:off x="2641111" y="166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108841</xdr:rowOff>
    </xdr:from>
    <xdr:to>
      <xdr:col>3</xdr:col>
      <xdr:colOff>3175</xdr:colOff>
      <xdr:row>97</xdr:row>
      <xdr:rowOff>38991</xdr:rowOff>
    </xdr:to>
    <xdr:sp macro="" textlink="">
      <xdr:nvSpPr>
        <xdr:cNvPr id="258" name="円/楕円 257"/>
        <xdr:cNvSpPr/>
      </xdr:nvSpPr>
      <xdr:spPr>
        <a:xfrm>
          <a:off x="1968500" y="16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30118</xdr:rowOff>
    </xdr:from>
    <xdr:ext cx="534377" cy="259045"/>
    <xdr:sp macro="" textlink="">
      <xdr:nvSpPr>
        <xdr:cNvPr id="259" name="テキスト ボックス 258"/>
        <xdr:cNvSpPr txBox="1"/>
      </xdr:nvSpPr>
      <xdr:spPr>
        <a:xfrm>
          <a:off x="1752111" y="166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63945</xdr:rowOff>
    </xdr:from>
    <xdr:to>
      <xdr:col>1</xdr:col>
      <xdr:colOff>485775</xdr:colOff>
      <xdr:row>96</xdr:row>
      <xdr:rowOff>165545</xdr:rowOff>
    </xdr:to>
    <xdr:sp macro="" textlink="">
      <xdr:nvSpPr>
        <xdr:cNvPr id="260" name="円/楕円 259"/>
        <xdr:cNvSpPr/>
      </xdr:nvSpPr>
      <xdr:spPr>
        <a:xfrm>
          <a:off x="1079500" y="165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156672</xdr:rowOff>
    </xdr:from>
    <xdr:ext cx="534377" cy="259045"/>
    <xdr:sp macro="" textlink="">
      <xdr:nvSpPr>
        <xdr:cNvPr id="261" name="テキスト ボックス 260"/>
        <xdr:cNvSpPr txBox="1"/>
      </xdr:nvSpPr>
      <xdr:spPr>
        <a:xfrm>
          <a:off x="863111" y="166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131509</xdr:rowOff>
    </xdr:from>
    <xdr:to>
      <xdr:col>15</xdr:col>
      <xdr:colOff>180975</xdr:colOff>
      <xdr:row>36</xdr:row>
      <xdr:rowOff>151321</xdr:rowOff>
    </xdr:to>
    <xdr:cxnSp macro="">
      <xdr:nvCxnSpPr>
        <xdr:cNvPr id="290" name="直線コネクタ 289"/>
        <xdr:cNvCxnSpPr/>
      </xdr:nvCxnSpPr>
      <xdr:spPr>
        <a:xfrm flipV="1">
          <a:off x="9639300" y="6303709"/>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144653</xdr:rowOff>
    </xdr:from>
    <xdr:to>
      <xdr:col>14</xdr:col>
      <xdr:colOff>28575</xdr:colOff>
      <xdr:row>36</xdr:row>
      <xdr:rowOff>151321</xdr:rowOff>
    </xdr:to>
    <xdr:cxnSp macro="">
      <xdr:nvCxnSpPr>
        <xdr:cNvPr id="293" name="直線コネクタ 292"/>
        <xdr:cNvCxnSpPr/>
      </xdr:nvCxnSpPr>
      <xdr:spPr>
        <a:xfrm>
          <a:off x="8750300" y="631685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117030</xdr:rowOff>
    </xdr:from>
    <xdr:to>
      <xdr:col>12</xdr:col>
      <xdr:colOff>511175</xdr:colOff>
      <xdr:row>36</xdr:row>
      <xdr:rowOff>144653</xdr:rowOff>
    </xdr:to>
    <xdr:cxnSp macro="">
      <xdr:nvCxnSpPr>
        <xdr:cNvPr id="296" name="直線コネクタ 295"/>
        <xdr:cNvCxnSpPr/>
      </xdr:nvCxnSpPr>
      <xdr:spPr>
        <a:xfrm>
          <a:off x="7861300" y="6289230"/>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117030</xdr:rowOff>
    </xdr:from>
    <xdr:to>
      <xdr:col>11</xdr:col>
      <xdr:colOff>307975</xdr:colOff>
      <xdr:row>36</xdr:row>
      <xdr:rowOff>155702</xdr:rowOff>
    </xdr:to>
    <xdr:cxnSp macro="">
      <xdr:nvCxnSpPr>
        <xdr:cNvPr id="299" name="直線コネクタ 298"/>
        <xdr:cNvCxnSpPr/>
      </xdr:nvCxnSpPr>
      <xdr:spPr>
        <a:xfrm flipV="1">
          <a:off x="6972300" y="6289230"/>
          <a:ext cx="8890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80709</xdr:rowOff>
    </xdr:from>
    <xdr:to>
      <xdr:col>15</xdr:col>
      <xdr:colOff>231775</xdr:colOff>
      <xdr:row>37</xdr:row>
      <xdr:rowOff>10859</xdr:rowOff>
    </xdr:to>
    <xdr:sp macro="" textlink="">
      <xdr:nvSpPr>
        <xdr:cNvPr id="309" name="円/楕円 308"/>
        <xdr:cNvSpPr/>
      </xdr:nvSpPr>
      <xdr:spPr>
        <a:xfrm>
          <a:off x="104267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103586</xdr:rowOff>
    </xdr:from>
    <xdr:ext cx="469744" cy="259045"/>
    <xdr:sp macro="" textlink="">
      <xdr:nvSpPr>
        <xdr:cNvPr id="310" name="労働費該当値テキスト"/>
        <xdr:cNvSpPr txBox="1"/>
      </xdr:nvSpPr>
      <xdr:spPr>
        <a:xfrm>
          <a:off x="10528300" y="610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100521</xdr:rowOff>
    </xdr:from>
    <xdr:to>
      <xdr:col>14</xdr:col>
      <xdr:colOff>79375</xdr:colOff>
      <xdr:row>37</xdr:row>
      <xdr:rowOff>30671</xdr:rowOff>
    </xdr:to>
    <xdr:sp macro="" textlink="">
      <xdr:nvSpPr>
        <xdr:cNvPr id="311" name="円/楕円 310"/>
        <xdr:cNvSpPr/>
      </xdr:nvSpPr>
      <xdr:spPr>
        <a:xfrm>
          <a:off x="9588500" y="62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47198</xdr:rowOff>
    </xdr:from>
    <xdr:ext cx="469744" cy="259045"/>
    <xdr:sp macro="" textlink="">
      <xdr:nvSpPr>
        <xdr:cNvPr id="312" name="テキスト ボックス 311"/>
        <xdr:cNvSpPr txBox="1"/>
      </xdr:nvSpPr>
      <xdr:spPr>
        <a:xfrm>
          <a:off x="9404427" y="60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93853</xdr:rowOff>
    </xdr:from>
    <xdr:to>
      <xdr:col>12</xdr:col>
      <xdr:colOff>561975</xdr:colOff>
      <xdr:row>37</xdr:row>
      <xdr:rowOff>24003</xdr:rowOff>
    </xdr:to>
    <xdr:sp macro="" textlink="">
      <xdr:nvSpPr>
        <xdr:cNvPr id="313" name="円/楕円 312"/>
        <xdr:cNvSpPr/>
      </xdr:nvSpPr>
      <xdr:spPr>
        <a:xfrm>
          <a:off x="8699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40530</xdr:rowOff>
    </xdr:from>
    <xdr:ext cx="469744" cy="259045"/>
    <xdr:sp macro="" textlink="">
      <xdr:nvSpPr>
        <xdr:cNvPr id="314" name="テキスト ボックス 313"/>
        <xdr:cNvSpPr txBox="1"/>
      </xdr:nvSpPr>
      <xdr:spPr>
        <a:xfrm>
          <a:off x="8515427" y="604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66230</xdr:rowOff>
    </xdr:from>
    <xdr:to>
      <xdr:col>11</xdr:col>
      <xdr:colOff>358775</xdr:colOff>
      <xdr:row>36</xdr:row>
      <xdr:rowOff>167830</xdr:rowOff>
    </xdr:to>
    <xdr:sp macro="" textlink="">
      <xdr:nvSpPr>
        <xdr:cNvPr id="315" name="円/楕円 314"/>
        <xdr:cNvSpPr/>
      </xdr:nvSpPr>
      <xdr:spPr>
        <a:xfrm>
          <a:off x="7810500" y="62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158957</xdr:rowOff>
    </xdr:from>
    <xdr:ext cx="469744" cy="259045"/>
    <xdr:sp macro="" textlink="">
      <xdr:nvSpPr>
        <xdr:cNvPr id="316" name="テキスト ボックス 315"/>
        <xdr:cNvSpPr txBox="1"/>
      </xdr:nvSpPr>
      <xdr:spPr>
        <a:xfrm>
          <a:off x="7626427" y="63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104902</xdr:rowOff>
    </xdr:from>
    <xdr:to>
      <xdr:col>10</xdr:col>
      <xdr:colOff>155575</xdr:colOff>
      <xdr:row>37</xdr:row>
      <xdr:rowOff>35052</xdr:rowOff>
    </xdr:to>
    <xdr:sp macro="" textlink="">
      <xdr:nvSpPr>
        <xdr:cNvPr id="317" name="円/楕円 316"/>
        <xdr:cNvSpPr/>
      </xdr:nvSpPr>
      <xdr:spPr>
        <a:xfrm>
          <a:off x="6921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26179</xdr:rowOff>
    </xdr:from>
    <xdr:ext cx="469744" cy="259045"/>
    <xdr:sp macro="" textlink="">
      <xdr:nvSpPr>
        <xdr:cNvPr id="318" name="テキスト ボックス 317"/>
        <xdr:cNvSpPr txBox="1"/>
      </xdr:nvSpPr>
      <xdr:spPr>
        <a:xfrm>
          <a:off x="6737427"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110699</xdr:rowOff>
    </xdr:from>
    <xdr:to>
      <xdr:col>15</xdr:col>
      <xdr:colOff>180975</xdr:colOff>
      <xdr:row>58</xdr:row>
      <xdr:rowOff>15942</xdr:rowOff>
    </xdr:to>
    <xdr:cxnSp macro="">
      <xdr:nvCxnSpPr>
        <xdr:cNvPr id="345" name="直線コネクタ 344"/>
        <xdr:cNvCxnSpPr/>
      </xdr:nvCxnSpPr>
      <xdr:spPr>
        <a:xfrm flipV="1">
          <a:off x="9639300" y="9883349"/>
          <a:ext cx="838200" cy="7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164270</xdr:rowOff>
    </xdr:from>
    <xdr:to>
      <xdr:col>14</xdr:col>
      <xdr:colOff>28575</xdr:colOff>
      <xdr:row>58</xdr:row>
      <xdr:rowOff>15942</xdr:rowOff>
    </xdr:to>
    <xdr:cxnSp macro="">
      <xdr:nvCxnSpPr>
        <xdr:cNvPr id="348" name="直線コネクタ 347"/>
        <xdr:cNvCxnSpPr/>
      </xdr:nvCxnSpPr>
      <xdr:spPr>
        <a:xfrm>
          <a:off x="8750300" y="9936920"/>
          <a:ext cx="889000" cy="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164270</xdr:rowOff>
    </xdr:from>
    <xdr:to>
      <xdr:col>12</xdr:col>
      <xdr:colOff>511175</xdr:colOff>
      <xdr:row>58</xdr:row>
      <xdr:rowOff>4097</xdr:rowOff>
    </xdr:to>
    <xdr:cxnSp macro="">
      <xdr:nvCxnSpPr>
        <xdr:cNvPr id="351" name="直線コネクタ 350"/>
        <xdr:cNvCxnSpPr/>
      </xdr:nvCxnSpPr>
      <xdr:spPr>
        <a:xfrm flipV="1">
          <a:off x="7861300" y="9936920"/>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162782</xdr:rowOff>
    </xdr:from>
    <xdr:to>
      <xdr:col>11</xdr:col>
      <xdr:colOff>307975</xdr:colOff>
      <xdr:row>58</xdr:row>
      <xdr:rowOff>4097</xdr:rowOff>
    </xdr:to>
    <xdr:cxnSp macro="">
      <xdr:nvCxnSpPr>
        <xdr:cNvPr id="354" name="直線コネクタ 353"/>
        <xdr:cNvCxnSpPr/>
      </xdr:nvCxnSpPr>
      <xdr:spPr>
        <a:xfrm>
          <a:off x="6972300" y="9935432"/>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59899</xdr:rowOff>
    </xdr:from>
    <xdr:to>
      <xdr:col>15</xdr:col>
      <xdr:colOff>231775</xdr:colOff>
      <xdr:row>57</xdr:row>
      <xdr:rowOff>161499</xdr:rowOff>
    </xdr:to>
    <xdr:sp macro="" textlink="">
      <xdr:nvSpPr>
        <xdr:cNvPr id="364" name="円/楕円 363"/>
        <xdr:cNvSpPr/>
      </xdr:nvSpPr>
      <xdr:spPr>
        <a:xfrm>
          <a:off x="10426700" y="98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38326</xdr:rowOff>
    </xdr:from>
    <xdr:ext cx="534377" cy="259045"/>
    <xdr:sp macro="" textlink="">
      <xdr:nvSpPr>
        <xdr:cNvPr id="365" name="農林水産業費該当値テキスト"/>
        <xdr:cNvSpPr txBox="1"/>
      </xdr:nvSpPr>
      <xdr:spPr>
        <a:xfrm>
          <a:off x="10528300" y="98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136592</xdr:rowOff>
    </xdr:from>
    <xdr:to>
      <xdr:col>14</xdr:col>
      <xdr:colOff>79375</xdr:colOff>
      <xdr:row>58</xdr:row>
      <xdr:rowOff>66742</xdr:rowOff>
    </xdr:to>
    <xdr:sp macro="" textlink="">
      <xdr:nvSpPr>
        <xdr:cNvPr id="366" name="円/楕円 365"/>
        <xdr:cNvSpPr/>
      </xdr:nvSpPr>
      <xdr:spPr>
        <a:xfrm>
          <a:off x="9588500" y="99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57869</xdr:rowOff>
    </xdr:from>
    <xdr:ext cx="534377" cy="259045"/>
    <xdr:sp macro="" textlink="">
      <xdr:nvSpPr>
        <xdr:cNvPr id="367" name="テキスト ボックス 366"/>
        <xdr:cNvSpPr txBox="1"/>
      </xdr:nvSpPr>
      <xdr:spPr>
        <a:xfrm>
          <a:off x="9372111" y="100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113470</xdr:rowOff>
    </xdr:from>
    <xdr:to>
      <xdr:col>12</xdr:col>
      <xdr:colOff>561975</xdr:colOff>
      <xdr:row>58</xdr:row>
      <xdr:rowOff>43620</xdr:rowOff>
    </xdr:to>
    <xdr:sp macro="" textlink="">
      <xdr:nvSpPr>
        <xdr:cNvPr id="368" name="円/楕円 367"/>
        <xdr:cNvSpPr/>
      </xdr:nvSpPr>
      <xdr:spPr>
        <a:xfrm>
          <a:off x="8699500" y="98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34747</xdr:rowOff>
    </xdr:from>
    <xdr:ext cx="534377" cy="259045"/>
    <xdr:sp macro="" textlink="">
      <xdr:nvSpPr>
        <xdr:cNvPr id="369" name="テキスト ボックス 368"/>
        <xdr:cNvSpPr txBox="1"/>
      </xdr:nvSpPr>
      <xdr:spPr>
        <a:xfrm>
          <a:off x="8483111" y="99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124747</xdr:rowOff>
    </xdr:from>
    <xdr:to>
      <xdr:col>11</xdr:col>
      <xdr:colOff>358775</xdr:colOff>
      <xdr:row>58</xdr:row>
      <xdr:rowOff>54897</xdr:rowOff>
    </xdr:to>
    <xdr:sp macro="" textlink="">
      <xdr:nvSpPr>
        <xdr:cNvPr id="370" name="円/楕円 369"/>
        <xdr:cNvSpPr/>
      </xdr:nvSpPr>
      <xdr:spPr>
        <a:xfrm>
          <a:off x="7810500" y="98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46024</xdr:rowOff>
    </xdr:from>
    <xdr:ext cx="534377" cy="259045"/>
    <xdr:sp macro="" textlink="">
      <xdr:nvSpPr>
        <xdr:cNvPr id="371" name="テキスト ボックス 370"/>
        <xdr:cNvSpPr txBox="1"/>
      </xdr:nvSpPr>
      <xdr:spPr>
        <a:xfrm>
          <a:off x="7594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111982</xdr:rowOff>
    </xdr:from>
    <xdr:to>
      <xdr:col>10</xdr:col>
      <xdr:colOff>155575</xdr:colOff>
      <xdr:row>58</xdr:row>
      <xdr:rowOff>42132</xdr:rowOff>
    </xdr:to>
    <xdr:sp macro="" textlink="">
      <xdr:nvSpPr>
        <xdr:cNvPr id="372" name="円/楕円 371"/>
        <xdr:cNvSpPr/>
      </xdr:nvSpPr>
      <xdr:spPr>
        <a:xfrm>
          <a:off x="6921500" y="98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33259</xdr:rowOff>
    </xdr:from>
    <xdr:ext cx="534377" cy="259045"/>
    <xdr:sp macro="" textlink="">
      <xdr:nvSpPr>
        <xdr:cNvPr id="373" name="テキスト ボックス 372"/>
        <xdr:cNvSpPr txBox="1"/>
      </xdr:nvSpPr>
      <xdr:spPr>
        <a:xfrm>
          <a:off x="6705111" y="99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130566</xdr:rowOff>
    </xdr:from>
    <xdr:to>
      <xdr:col>15</xdr:col>
      <xdr:colOff>180975</xdr:colOff>
      <xdr:row>77</xdr:row>
      <xdr:rowOff>168686</xdr:rowOff>
    </xdr:to>
    <xdr:cxnSp macro="">
      <xdr:nvCxnSpPr>
        <xdr:cNvPr id="400" name="直線コネクタ 399"/>
        <xdr:cNvCxnSpPr/>
      </xdr:nvCxnSpPr>
      <xdr:spPr>
        <a:xfrm>
          <a:off x="9639300" y="13332216"/>
          <a:ext cx="838200" cy="3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130566</xdr:rowOff>
    </xdr:from>
    <xdr:to>
      <xdr:col>14</xdr:col>
      <xdr:colOff>28575</xdr:colOff>
      <xdr:row>78</xdr:row>
      <xdr:rowOff>23078</xdr:rowOff>
    </xdr:to>
    <xdr:cxnSp macro="">
      <xdr:nvCxnSpPr>
        <xdr:cNvPr id="403" name="直線コネクタ 402"/>
        <xdr:cNvCxnSpPr/>
      </xdr:nvCxnSpPr>
      <xdr:spPr>
        <a:xfrm flipV="1">
          <a:off x="8750300" y="13332216"/>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13376</xdr:rowOff>
    </xdr:from>
    <xdr:to>
      <xdr:col>12</xdr:col>
      <xdr:colOff>511175</xdr:colOff>
      <xdr:row>78</xdr:row>
      <xdr:rowOff>23078</xdr:rowOff>
    </xdr:to>
    <xdr:cxnSp macro="">
      <xdr:nvCxnSpPr>
        <xdr:cNvPr id="406" name="直線コネクタ 405"/>
        <xdr:cNvCxnSpPr/>
      </xdr:nvCxnSpPr>
      <xdr:spPr>
        <a:xfrm>
          <a:off x="7861300" y="13386476"/>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13376</xdr:rowOff>
    </xdr:from>
    <xdr:to>
      <xdr:col>11</xdr:col>
      <xdr:colOff>307975</xdr:colOff>
      <xdr:row>78</xdr:row>
      <xdr:rowOff>40332</xdr:rowOff>
    </xdr:to>
    <xdr:cxnSp macro="">
      <xdr:nvCxnSpPr>
        <xdr:cNvPr id="409" name="直線コネクタ 408"/>
        <xdr:cNvCxnSpPr/>
      </xdr:nvCxnSpPr>
      <xdr:spPr>
        <a:xfrm flipV="1">
          <a:off x="6972300" y="13386476"/>
          <a:ext cx="8890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117886</xdr:rowOff>
    </xdr:from>
    <xdr:to>
      <xdr:col>15</xdr:col>
      <xdr:colOff>231775</xdr:colOff>
      <xdr:row>78</xdr:row>
      <xdr:rowOff>48036</xdr:rowOff>
    </xdr:to>
    <xdr:sp macro="" textlink="">
      <xdr:nvSpPr>
        <xdr:cNvPr id="419" name="円/楕円 418"/>
        <xdr:cNvSpPr/>
      </xdr:nvSpPr>
      <xdr:spPr>
        <a:xfrm>
          <a:off x="10426700" y="133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96313</xdr:rowOff>
    </xdr:from>
    <xdr:ext cx="534377" cy="259045"/>
    <xdr:sp macro="" textlink="">
      <xdr:nvSpPr>
        <xdr:cNvPr id="420" name="商工費該当値テキスト"/>
        <xdr:cNvSpPr txBox="1"/>
      </xdr:nvSpPr>
      <xdr:spPr>
        <a:xfrm>
          <a:off x="10528300" y="132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79766</xdr:rowOff>
    </xdr:from>
    <xdr:to>
      <xdr:col>14</xdr:col>
      <xdr:colOff>79375</xdr:colOff>
      <xdr:row>78</xdr:row>
      <xdr:rowOff>9916</xdr:rowOff>
    </xdr:to>
    <xdr:sp macro="" textlink="">
      <xdr:nvSpPr>
        <xdr:cNvPr id="421" name="円/楕円 420"/>
        <xdr:cNvSpPr/>
      </xdr:nvSpPr>
      <xdr:spPr>
        <a:xfrm>
          <a:off x="9588500" y="132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1043</xdr:rowOff>
    </xdr:from>
    <xdr:ext cx="534377" cy="259045"/>
    <xdr:sp macro="" textlink="">
      <xdr:nvSpPr>
        <xdr:cNvPr id="422" name="テキスト ボックス 421"/>
        <xdr:cNvSpPr txBox="1"/>
      </xdr:nvSpPr>
      <xdr:spPr>
        <a:xfrm>
          <a:off x="9372111" y="133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143728</xdr:rowOff>
    </xdr:from>
    <xdr:to>
      <xdr:col>12</xdr:col>
      <xdr:colOff>561975</xdr:colOff>
      <xdr:row>78</xdr:row>
      <xdr:rowOff>73878</xdr:rowOff>
    </xdr:to>
    <xdr:sp macro="" textlink="">
      <xdr:nvSpPr>
        <xdr:cNvPr id="423" name="円/楕円 422"/>
        <xdr:cNvSpPr/>
      </xdr:nvSpPr>
      <xdr:spPr>
        <a:xfrm>
          <a:off x="8699500" y="133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65005</xdr:rowOff>
    </xdr:from>
    <xdr:ext cx="534377" cy="259045"/>
    <xdr:sp macro="" textlink="">
      <xdr:nvSpPr>
        <xdr:cNvPr id="424" name="テキスト ボックス 423"/>
        <xdr:cNvSpPr txBox="1"/>
      </xdr:nvSpPr>
      <xdr:spPr>
        <a:xfrm>
          <a:off x="8483111" y="1343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134026</xdr:rowOff>
    </xdr:from>
    <xdr:to>
      <xdr:col>11</xdr:col>
      <xdr:colOff>358775</xdr:colOff>
      <xdr:row>78</xdr:row>
      <xdr:rowOff>64176</xdr:rowOff>
    </xdr:to>
    <xdr:sp macro="" textlink="">
      <xdr:nvSpPr>
        <xdr:cNvPr id="425" name="円/楕円 424"/>
        <xdr:cNvSpPr/>
      </xdr:nvSpPr>
      <xdr:spPr>
        <a:xfrm>
          <a:off x="7810500" y="133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55303</xdr:rowOff>
    </xdr:from>
    <xdr:ext cx="534377" cy="259045"/>
    <xdr:sp macro="" textlink="">
      <xdr:nvSpPr>
        <xdr:cNvPr id="426" name="テキスト ボックス 425"/>
        <xdr:cNvSpPr txBox="1"/>
      </xdr:nvSpPr>
      <xdr:spPr>
        <a:xfrm>
          <a:off x="7594111" y="134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160982</xdr:rowOff>
    </xdr:from>
    <xdr:to>
      <xdr:col>10</xdr:col>
      <xdr:colOff>155575</xdr:colOff>
      <xdr:row>78</xdr:row>
      <xdr:rowOff>91132</xdr:rowOff>
    </xdr:to>
    <xdr:sp macro="" textlink="">
      <xdr:nvSpPr>
        <xdr:cNvPr id="427" name="円/楕円 426"/>
        <xdr:cNvSpPr/>
      </xdr:nvSpPr>
      <xdr:spPr>
        <a:xfrm>
          <a:off x="6921500" y="1336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82259</xdr:rowOff>
    </xdr:from>
    <xdr:ext cx="534377" cy="259045"/>
    <xdr:sp macro="" textlink="">
      <xdr:nvSpPr>
        <xdr:cNvPr id="428" name="テキスト ボックス 427"/>
        <xdr:cNvSpPr txBox="1"/>
      </xdr:nvSpPr>
      <xdr:spPr>
        <a:xfrm>
          <a:off x="6705111" y="134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86573</xdr:rowOff>
    </xdr:from>
    <xdr:to>
      <xdr:col>15</xdr:col>
      <xdr:colOff>180975</xdr:colOff>
      <xdr:row>95</xdr:row>
      <xdr:rowOff>27498</xdr:rowOff>
    </xdr:to>
    <xdr:cxnSp macro="">
      <xdr:nvCxnSpPr>
        <xdr:cNvPr id="453" name="直線コネクタ 452"/>
        <xdr:cNvCxnSpPr/>
      </xdr:nvCxnSpPr>
      <xdr:spPr>
        <a:xfrm>
          <a:off x="9639300" y="16202873"/>
          <a:ext cx="838200" cy="1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86573</xdr:rowOff>
    </xdr:from>
    <xdr:to>
      <xdr:col>14</xdr:col>
      <xdr:colOff>28575</xdr:colOff>
      <xdr:row>94</xdr:row>
      <xdr:rowOff>111531</xdr:rowOff>
    </xdr:to>
    <xdr:cxnSp macro="">
      <xdr:nvCxnSpPr>
        <xdr:cNvPr id="456" name="直線コネクタ 455"/>
        <xdr:cNvCxnSpPr/>
      </xdr:nvCxnSpPr>
      <xdr:spPr>
        <a:xfrm flipV="1">
          <a:off x="8750300" y="16202873"/>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97775</xdr:rowOff>
    </xdr:from>
    <xdr:to>
      <xdr:col>12</xdr:col>
      <xdr:colOff>511175</xdr:colOff>
      <xdr:row>94</xdr:row>
      <xdr:rowOff>111531</xdr:rowOff>
    </xdr:to>
    <xdr:cxnSp macro="">
      <xdr:nvCxnSpPr>
        <xdr:cNvPr id="459" name="直線コネクタ 458"/>
        <xdr:cNvCxnSpPr/>
      </xdr:nvCxnSpPr>
      <xdr:spPr>
        <a:xfrm>
          <a:off x="7861300" y="16042625"/>
          <a:ext cx="889000" cy="18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97775</xdr:rowOff>
    </xdr:from>
    <xdr:to>
      <xdr:col>11</xdr:col>
      <xdr:colOff>307975</xdr:colOff>
      <xdr:row>94</xdr:row>
      <xdr:rowOff>113405</xdr:rowOff>
    </xdr:to>
    <xdr:cxnSp macro="">
      <xdr:nvCxnSpPr>
        <xdr:cNvPr id="462" name="直線コネクタ 461"/>
        <xdr:cNvCxnSpPr/>
      </xdr:nvCxnSpPr>
      <xdr:spPr>
        <a:xfrm flipV="1">
          <a:off x="6972300" y="16042625"/>
          <a:ext cx="889000" cy="1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148148</xdr:rowOff>
    </xdr:from>
    <xdr:to>
      <xdr:col>15</xdr:col>
      <xdr:colOff>231775</xdr:colOff>
      <xdr:row>95</xdr:row>
      <xdr:rowOff>78298</xdr:rowOff>
    </xdr:to>
    <xdr:sp macro="" textlink="">
      <xdr:nvSpPr>
        <xdr:cNvPr id="472" name="円/楕円 471"/>
        <xdr:cNvSpPr/>
      </xdr:nvSpPr>
      <xdr:spPr>
        <a:xfrm>
          <a:off x="10426700" y="162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126575</xdr:rowOff>
    </xdr:from>
    <xdr:ext cx="534377" cy="259045"/>
    <xdr:sp macro="" textlink="">
      <xdr:nvSpPr>
        <xdr:cNvPr id="473" name="土木費該当値テキスト"/>
        <xdr:cNvSpPr txBox="1"/>
      </xdr:nvSpPr>
      <xdr:spPr>
        <a:xfrm>
          <a:off x="10528300" y="162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35773</xdr:rowOff>
    </xdr:from>
    <xdr:to>
      <xdr:col>14</xdr:col>
      <xdr:colOff>79375</xdr:colOff>
      <xdr:row>94</xdr:row>
      <xdr:rowOff>137373</xdr:rowOff>
    </xdr:to>
    <xdr:sp macro="" textlink="">
      <xdr:nvSpPr>
        <xdr:cNvPr id="474" name="円/楕円 473"/>
        <xdr:cNvSpPr/>
      </xdr:nvSpPr>
      <xdr:spPr>
        <a:xfrm>
          <a:off x="9588500" y="161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153900</xdr:rowOff>
    </xdr:from>
    <xdr:ext cx="599010" cy="259045"/>
    <xdr:sp macro="" textlink="">
      <xdr:nvSpPr>
        <xdr:cNvPr id="475" name="テキスト ボックス 474"/>
        <xdr:cNvSpPr txBox="1"/>
      </xdr:nvSpPr>
      <xdr:spPr>
        <a:xfrm>
          <a:off x="9339794" y="1592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60731</xdr:rowOff>
    </xdr:from>
    <xdr:to>
      <xdr:col>12</xdr:col>
      <xdr:colOff>561975</xdr:colOff>
      <xdr:row>94</xdr:row>
      <xdr:rowOff>162331</xdr:rowOff>
    </xdr:to>
    <xdr:sp macro="" textlink="">
      <xdr:nvSpPr>
        <xdr:cNvPr id="476" name="円/楕円 475"/>
        <xdr:cNvSpPr/>
      </xdr:nvSpPr>
      <xdr:spPr>
        <a:xfrm>
          <a:off x="8699500" y="161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7408</xdr:rowOff>
    </xdr:from>
    <xdr:ext cx="599010" cy="259045"/>
    <xdr:sp macro="" textlink="">
      <xdr:nvSpPr>
        <xdr:cNvPr id="477" name="テキスト ボックス 476"/>
        <xdr:cNvSpPr txBox="1"/>
      </xdr:nvSpPr>
      <xdr:spPr>
        <a:xfrm>
          <a:off x="8450794" y="1595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104,929</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46975</xdr:rowOff>
    </xdr:from>
    <xdr:to>
      <xdr:col>11</xdr:col>
      <xdr:colOff>358775</xdr:colOff>
      <xdr:row>93</xdr:row>
      <xdr:rowOff>148575</xdr:rowOff>
    </xdr:to>
    <xdr:sp macro="" textlink="">
      <xdr:nvSpPr>
        <xdr:cNvPr id="478" name="円/楕円 477"/>
        <xdr:cNvSpPr/>
      </xdr:nvSpPr>
      <xdr:spPr>
        <a:xfrm>
          <a:off x="7810500" y="159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165102</xdr:rowOff>
    </xdr:from>
    <xdr:ext cx="599010" cy="259045"/>
    <xdr:sp macro="" textlink="">
      <xdr:nvSpPr>
        <xdr:cNvPr id="479" name="テキスト ボックス 478"/>
        <xdr:cNvSpPr txBox="1"/>
      </xdr:nvSpPr>
      <xdr:spPr>
        <a:xfrm>
          <a:off x="7561794" y="1576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137,336</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62605</xdr:rowOff>
    </xdr:from>
    <xdr:to>
      <xdr:col>10</xdr:col>
      <xdr:colOff>155575</xdr:colOff>
      <xdr:row>94</xdr:row>
      <xdr:rowOff>164205</xdr:rowOff>
    </xdr:to>
    <xdr:sp macro="" textlink="">
      <xdr:nvSpPr>
        <xdr:cNvPr id="480" name="円/楕円 479"/>
        <xdr:cNvSpPr/>
      </xdr:nvSpPr>
      <xdr:spPr>
        <a:xfrm>
          <a:off x="6921500" y="161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9282</xdr:rowOff>
    </xdr:from>
    <xdr:ext cx="599010" cy="259045"/>
    <xdr:sp macro="" textlink="">
      <xdr:nvSpPr>
        <xdr:cNvPr id="481" name="テキスト ボックス 480"/>
        <xdr:cNvSpPr txBox="1"/>
      </xdr:nvSpPr>
      <xdr:spPr>
        <a:xfrm>
          <a:off x="6672794" y="1595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60376</xdr:rowOff>
    </xdr:from>
    <xdr:to>
      <xdr:col>23</xdr:col>
      <xdr:colOff>517525</xdr:colOff>
      <xdr:row>37</xdr:row>
      <xdr:rowOff>65405</xdr:rowOff>
    </xdr:to>
    <xdr:cxnSp macro="">
      <xdr:nvCxnSpPr>
        <xdr:cNvPr id="514" name="直線コネクタ 513"/>
        <xdr:cNvCxnSpPr/>
      </xdr:nvCxnSpPr>
      <xdr:spPr>
        <a:xfrm flipV="1">
          <a:off x="15481300" y="640402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5369</xdr:rowOff>
    </xdr:from>
    <xdr:to>
      <xdr:col>22</xdr:col>
      <xdr:colOff>365125</xdr:colOff>
      <xdr:row>37</xdr:row>
      <xdr:rowOff>65405</xdr:rowOff>
    </xdr:to>
    <xdr:cxnSp macro="">
      <xdr:nvCxnSpPr>
        <xdr:cNvPr id="517" name="直線コネクタ 516"/>
        <xdr:cNvCxnSpPr/>
      </xdr:nvCxnSpPr>
      <xdr:spPr>
        <a:xfrm>
          <a:off x="14592300" y="6349019"/>
          <a:ext cx="889000" cy="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5369</xdr:rowOff>
    </xdr:from>
    <xdr:to>
      <xdr:col>21</xdr:col>
      <xdr:colOff>161925</xdr:colOff>
      <xdr:row>37</xdr:row>
      <xdr:rowOff>84474</xdr:rowOff>
    </xdr:to>
    <xdr:cxnSp macro="">
      <xdr:nvCxnSpPr>
        <xdr:cNvPr id="520" name="直線コネクタ 519"/>
        <xdr:cNvCxnSpPr/>
      </xdr:nvCxnSpPr>
      <xdr:spPr>
        <a:xfrm flipV="1">
          <a:off x="13703300" y="6349019"/>
          <a:ext cx="889000" cy="7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136766</xdr:rowOff>
    </xdr:from>
    <xdr:to>
      <xdr:col>19</xdr:col>
      <xdr:colOff>644525</xdr:colOff>
      <xdr:row>37</xdr:row>
      <xdr:rowOff>84474</xdr:rowOff>
    </xdr:to>
    <xdr:cxnSp macro="">
      <xdr:nvCxnSpPr>
        <xdr:cNvPr id="523" name="直線コネクタ 522"/>
        <xdr:cNvCxnSpPr/>
      </xdr:nvCxnSpPr>
      <xdr:spPr>
        <a:xfrm>
          <a:off x="12814300" y="6308966"/>
          <a:ext cx="889000" cy="1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9576</xdr:rowOff>
    </xdr:from>
    <xdr:to>
      <xdr:col>23</xdr:col>
      <xdr:colOff>568325</xdr:colOff>
      <xdr:row>37</xdr:row>
      <xdr:rowOff>111176</xdr:rowOff>
    </xdr:to>
    <xdr:sp macro="" textlink="">
      <xdr:nvSpPr>
        <xdr:cNvPr id="533" name="円/楕円 532"/>
        <xdr:cNvSpPr/>
      </xdr:nvSpPr>
      <xdr:spPr>
        <a:xfrm>
          <a:off x="16268700" y="63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32453</xdr:rowOff>
    </xdr:from>
    <xdr:ext cx="534377" cy="259045"/>
    <xdr:sp macro="" textlink="">
      <xdr:nvSpPr>
        <xdr:cNvPr id="534" name="消防費該当値テキスト"/>
        <xdr:cNvSpPr txBox="1"/>
      </xdr:nvSpPr>
      <xdr:spPr>
        <a:xfrm>
          <a:off x="16370300" y="62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xdr:rowOff>
    </xdr:from>
    <xdr:to>
      <xdr:col>22</xdr:col>
      <xdr:colOff>415925</xdr:colOff>
      <xdr:row>37</xdr:row>
      <xdr:rowOff>116205</xdr:rowOff>
    </xdr:to>
    <xdr:sp macro="" textlink="">
      <xdr:nvSpPr>
        <xdr:cNvPr id="535" name="円/楕円 534"/>
        <xdr:cNvSpPr/>
      </xdr:nvSpPr>
      <xdr:spPr>
        <a:xfrm>
          <a:off x="15430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107332</xdr:rowOff>
    </xdr:from>
    <xdr:ext cx="534377" cy="259045"/>
    <xdr:sp macro="" textlink="">
      <xdr:nvSpPr>
        <xdr:cNvPr id="536" name="テキスト ボックス 535"/>
        <xdr:cNvSpPr txBox="1"/>
      </xdr:nvSpPr>
      <xdr:spPr>
        <a:xfrm>
          <a:off x="15214111" y="64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126019</xdr:rowOff>
    </xdr:from>
    <xdr:to>
      <xdr:col>21</xdr:col>
      <xdr:colOff>212725</xdr:colOff>
      <xdr:row>37</xdr:row>
      <xdr:rowOff>56169</xdr:rowOff>
    </xdr:to>
    <xdr:sp macro="" textlink="">
      <xdr:nvSpPr>
        <xdr:cNvPr id="537" name="円/楕円 536"/>
        <xdr:cNvSpPr/>
      </xdr:nvSpPr>
      <xdr:spPr>
        <a:xfrm>
          <a:off x="14541500" y="62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72696</xdr:rowOff>
    </xdr:from>
    <xdr:ext cx="534377" cy="259045"/>
    <xdr:sp macro="" textlink="">
      <xdr:nvSpPr>
        <xdr:cNvPr id="538" name="テキスト ボックス 537"/>
        <xdr:cNvSpPr txBox="1"/>
      </xdr:nvSpPr>
      <xdr:spPr>
        <a:xfrm>
          <a:off x="14325111" y="607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33674</xdr:rowOff>
    </xdr:from>
    <xdr:to>
      <xdr:col>20</xdr:col>
      <xdr:colOff>9525</xdr:colOff>
      <xdr:row>37</xdr:row>
      <xdr:rowOff>135274</xdr:rowOff>
    </xdr:to>
    <xdr:sp macro="" textlink="">
      <xdr:nvSpPr>
        <xdr:cNvPr id="539" name="円/楕円 538"/>
        <xdr:cNvSpPr/>
      </xdr:nvSpPr>
      <xdr:spPr>
        <a:xfrm>
          <a:off x="13652500" y="63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151801</xdr:rowOff>
    </xdr:from>
    <xdr:ext cx="534377" cy="259045"/>
    <xdr:sp macro="" textlink="">
      <xdr:nvSpPr>
        <xdr:cNvPr id="540" name="テキスト ボックス 539"/>
        <xdr:cNvSpPr txBox="1"/>
      </xdr:nvSpPr>
      <xdr:spPr>
        <a:xfrm>
          <a:off x="13436111" y="61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85966</xdr:rowOff>
    </xdr:from>
    <xdr:to>
      <xdr:col>18</xdr:col>
      <xdr:colOff>492125</xdr:colOff>
      <xdr:row>37</xdr:row>
      <xdr:rowOff>16116</xdr:rowOff>
    </xdr:to>
    <xdr:sp macro="" textlink="">
      <xdr:nvSpPr>
        <xdr:cNvPr id="541" name="円/楕円 540"/>
        <xdr:cNvSpPr/>
      </xdr:nvSpPr>
      <xdr:spPr>
        <a:xfrm>
          <a:off x="12763500" y="62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32643</xdr:rowOff>
    </xdr:from>
    <xdr:ext cx="534377" cy="259045"/>
    <xdr:sp macro="" textlink="">
      <xdr:nvSpPr>
        <xdr:cNvPr id="542" name="テキスト ボックス 541"/>
        <xdr:cNvSpPr txBox="1"/>
      </xdr:nvSpPr>
      <xdr:spPr>
        <a:xfrm>
          <a:off x="12547111" y="60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44063</xdr:rowOff>
    </xdr:from>
    <xdr:to>
      <xdr:col>23</xdr:col>
      <xdr:colOff>517525</xdr:colOff>
      <xdr:row>55</xdr:row>
      <xdr:rowOff>161623</xdr:rowOff>
    </xdr:to>
    <xdr:cxnSp macro="">
      <xdr:nvCxnSpPr>
        <xdr:cNvPr id="569" name="直線コネクタ 568"/>
        <xdr:cNvCxnSpPr/>
      </xdr:nvCxnSpPr>
      <xdr:spPr>
        <a:xfrm>
          <a:off x="15481300" y="9473813"/>
          <a:ext cx="838200" cy="1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44063</xdr:rowOff>
    </xdr:from>
    <xdr:to>
      <xdr:col>22</xdr:col>
      <xdr:colOff>365125</xdr:colOff>
      <xdr:row>56</xdr:row>
      <xdr:rowOff>55721</xdr:rowOff>
    </xdr:to>
    <xdr:cxnSp macro="">
      <xdr:nvCxnSpPr>
        <xdr:cNvPr id="572" name="直線コネクタ 571"/>
        <xdr:cNvCxnSpPr/>
      </xdr:nvCxnSpPr>
      <xdr:spPr>
        <a:xfrm flipV="1">
          <a:off x="14592300" y="9473813"/>
          <a:ext cx="889000" cy="1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103353</xdr:rowOff>
    </xdr:from>
    <xdr:to>
      <xdr:col>21</xdr:col>
      <xdr:colOff>161925</xdr:colOff>
      <xdr:row>56</xdr:row>
      <xdr:rowOff>55721</xdr:rowOff>
    </xdr:to>
    <xdr:cxnSp macro="">
      <xdr:nvCxnSpPr>
        <xdr:cNvPr id="575" name="直線コネクタ 574"/>
        <xdr:cNvCxnSpPr/>
      </xdr:nvCxnSpPr>
      <xdr:spPr>
        <a:xfrm>
          <a:off x="13703300" y="9361653"/>
          <a:ext cx="889000" cy="2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103353</xdr:rowOff>
    </xdr:from>
    <xdr:to>
      <xdr:col>19</xdr:col>
      <xdr:colOff>644525</xdr:colOff>
      <xdr:row>55</xdr:row>
      <xdr:rowOff>144862</xdr:rowOff>
    </xdr:to>
    <xdr:cxnSp macro="">
      <xdr:nvCxnSpPr>
        <xdr:cNvPr id="578" name="直線コネクタ 577"/>
        <xdr:cNvCxnSpPr/>
      </xdr:nvCxnSpPr>
      <xdr:spPr>
        <a:xfrm flipV="1">
          <a:off x="12814300" y="9361653"/>
          <a:ext cx="889000" cy="2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110823</xdr:rowOff>
    </xdr:from>
    <xdr:to>
      <xdr:col>23</xdr:col>
      <xdr:colOff>568325</xdr:colOff>
      <xdr:row>56</xdr:row>
      <xdr:rowOff>40973</xdr:rowOff>
    </xdr:to>
    <xdr:sp macro="" textlink="">
      <xdr:nvSpPr>
        <xdr:cNvPr id="588" name="円/楕円 587"/>
        <xdr:cNvSpPr/>
      </xdr:nvSpPr>
      <xdr:spPr>
        <a:xfrm>
          <a:off x="16268700" y="95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133700</xdr:rowOff>
    </xdr:from>
    <xdr:ext cx="599010" cy="259045"/>
    <xdr:sp macro="" textlink="">
      <xdr:nvSpPr>
        <xdr:cNvPr id="589" name="教育費該当値テキスト"/>
        <xdr:cNvSpPr txBox="1"/>
      </xdr:nvSpPr>
      <xdr:spPr>
        <a:xfrm>
          <a:off x="16370300" y="939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107,705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164713</xdr:rowOff>
    </xdr:from>
    <xdr:to>
      <xdr:col>22</xdr:col>
      <xdr:colOff>415925</xdr:colOff>
      <xdr:row>55</xdr:row>
      <xdr:rowOff>94863</xdr:rowOff>
    </xdr:to>
    <xdr:sp macro="" textlink="">
      <xdr:nvSpPr>
        <xdr:cNvPr id="590" name="円/楕円 589"/>
        <xdr:cNvSpPr/>
      </xdr:nvSpPr>
      <xdr:spPr>
        <a:xfrm>
          <a:off x="15430500" y="94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111390</xdr:rowOff>
    </xdr:from>
    <xdr:ext cx="599010" cy="259045"/>
    <xdr:sp macro="" textlink="">
      <xdr:nvSpPr>
        <xdr:cNvPr id="591" name="テキスト ボックス 590"/>
        <xdr:cNvSpPr txBox="1"/>
      </xdr:nvSpPr>
      <xdr:spPr>
        <a:xfrm>
          <a:off x="15181794" y="919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4921</xdr:rowOff>
    </xdr:from>
    <xdr:to>
      <xdr:col>21</xdr:col>
      <xdr:colOff>212725</xdr:colOff>
      <xdr:row>56</xdr:row>
      <xdr:rowOff>106521</xdr:rowOff>
    </xdr:to>
    <xdr:sp macro="" textlink="">
      <xdr:nvSpPr>
        <xdr:cNvPr id="592" name="円/楕円 591"/>
        <xdr:cNvSpPr/>
      </xdr:nvSpPr>
      <xdr:spPr>
        <a:xfrm>
          <a:off x="14541500" y="96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97648</xdr:rowOff>
    </xdr:from>
    <xdr:ext cx="534377" cy="259045"/>
    <xdr:sp macro="" textlink="">
      <xdr:nvSpPr>
        <xdr:cNvPr id="593" name="テキスト ボックス 592"/>
        <xdr:cNvSpPr txBox="1"/>
      </xdr:nvSpPr>
      <xdr:spPr>
        <a:xfrm>
          <a:off x="14325111" y="969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52553</xdr:rowOff>
    </xdr:from>
    <xdr:to>
      <xdr:col>20</xdr:col>
      <xdr:colOff>9525</xdr:colOff>
      <xdr:row>54</xdr:row>
      <xdr:rowOff>154153</xdr:rowOff>
    </xdr:to>
    <xdr:sp macro="" textlink="">
      <xdr:nvSpPr>
        <xdr:cNvPr id="594" name="円/楕円 593"/>
        <xdr:cNvSpPr/>
      </xdr:nvSpPr>
      <xdr:spPr>
        <a:xfrm>
          <a:off x="13652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170680</xdr:rowOff>
    </xdr:from>
    <xdr:ext cx="599010" cy="259045"/>
    <xdr:sp macro="" textlink="">
      <xdr:nvSpPr>
        <xdr:cNvPr id="595" name="テキスト ボックス 594"/>
        <xdr:cNvSpPr txBox="1"/>
      </xdr:nvSpPr>
      <xdr:spPr>
        <a:xfrm>
          <a:off x="13403794" y="908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94062</xdr:rowOff>
    </xdr:from>
    <xdr:to>
      <xdr:col>18</xdr:col>
      <xdr:colOff>492125</xdr:colOff>
      <xdr:row>56</xdr:row>
      <xdr:rowOff>24212</xdr:rowOff>
    </xdr:to>
    <xdr:sp macro="" textlink="">
      <xdr:nvSpPr>
        <xdr:cNvPr id="596" name="円/楕円 595"/>
        <xdr:cNvSpPr/>
      </xdr:nvSpPr>
      <xdr:spPr>
        <a:xfrm>
          <a:off x="12763500" y="95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40739</xdr:rowOff>
    </xdr:from>
    <xdr:ext cx="599010" cy="259045"/>
    <xdr:sp macro="" textlink="">
      <xdr:nvSpPr>
        <xdr:cNvPr id="597" name="テキスト ボックス 596"/>
        <xdr:cNvSpPr txBox="1"/>
      </xdr:nvSpPr>
      <xdr:spPr>
        <a:xfrm>
          <a:off x="12514794" y="929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106502</xdr:rowOff>
    </xdr:from>
    <xdr:to>
      <xdr:col>23</xdr:col>
      <xdr:colOff>517525</xdr:colOff>
      <xdr:row>95</xdr:row>
      <xdr:rowOff>121751</xdr:rowOff>
    </xdr:to>
    <xdr:cxnSp macro="">
      <xdr:nvCxnSpPr>
        <xdr:cNvPr id="681" name="直線コネクタ 680"/>
        <xdr:cNvCxnSpPr/>
      </xdr:nvCxnSpPr>
      <xdr:spPr>
        <a:xfrm flipV="1">
          <a:off x="15481300" y="16394252"/>
          <a:ext cx="8382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121751</xdr:rowOff>
    </xdr:from>
    <xdr:to>
      <xdr:col>22</xdr:col>
      <xdr:colOff>365125</xdr:colOff>
      <xdr:row>95</xdr:row>
      <xdr:rowOff>145506</xdr:rowOff>
    </xdr:to>
    <xdr:cxnSp macro="">
      <xdr:nvCxnSpPr>
        <xdr:cNvPr id="684" name="直線コネクタ 683"/>
        <xdr:cNvCxnSpPr/>
      </xdr:nvCxnSpPr>
      <xdr:spPr>
        <a:xfrm flipV="1">
          <a:off x="14592300" y="16409501"/>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145506</xdr:rowOff>
    </xdr:from>
    <xdr:to>
      <xdr:col>21</xdr:col>
      <xdr:colOff>161925</xdr:colOff>
      <xdr:row>95</xdr:row>
      <xdr:rowOff>149493</xdr:rowOff>
    </xdr:to>
    <xdr:cxnSp macro="">
      <xdr:nvCxnSpPr>
        <xdr:cNvPr id="687" name="直線コネクタ 686"/>
        <xdr:cNvCxnSpPr/>
      </xdr:nvCxnSpPr>
      <xdr:spPr>
        <a:xfrm flipV="1">
          <a:off x="13703300" y="16433256"/>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149493</xdr:rowOff>
    </xdr:from>
    <xdr:to>
      <xdr:col>19</xdr:col>
      <xdr:colOff>644525</xdr:colOff>
      <xdr:row>96</xdr:row>
      <xdr:rowOff>2727</xdr:rowOff>
    </xdr:to>
    <xdr:cxnSp macro="">
      <xdr:nvCxnSpPr>
        <xdr:cNvPr id="690" name="直線コネクタ 689"/>
        <xdr:cNvCxnSpPr/>
      </xdr:nvCxnSpPr>
      <xdr:spPr>
        <a:xfrm flipV="1">
          <a:off x="12814300" y="16437243"/>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55702</xdr:rowOff>
    </xdr:from>
    <xdr:to>
      <xdr:col>23</xdr:col>
      <xdr:colOff>568325</xdr:colOff>
      <xdr:row>95</xdr:row>
      <xdr:rowOff>157302</xdr:rowOff>
    </xdr:to>
    <xdr:sp macro="" textlink="">
      <xdr:nvSpPr>
        <xdr:cNvPr id="700" name="円/楕円 699"/>
        <xdr:cNvSpPr/>
      </xdr:nvSpPr>
      <xdr:spPr>
        <a:xfrm>
          <a:off x="16268700" y="163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78579</xdr:rowOff>
    </xdr:from>
    <xdr:ext cx="599010" cy="259045"/>
    <xdr:sp macro="" textlink="">
      <xdr:nvSpPr>
        <xdr:cNvPr id="701" name="公債費該当値テキスト"/>
        <xdr:cNvSpPr txBox="1"/>
      </xdr:nvSpPr>
      <xdr:spPr>
        <a:xfrm>
          <a:off x="16370300" y="1619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70951</xdr:rowOff>
    </xdr:from>
    <xdr:to>
      <xdr:col>22</xdr:col>
      <xdr:colOff>415925</xdr:colOff>
      <xdr:row>96</xdr:row>
      <xdr:rowOff>1101</xdr:rowOff>
    </xdr:to>
    <xdr:sp macro="" textlink="">
      <xdr:nvSpPr>
        <xdr:cNvPr id="702" name="円/楕円 701"/>
        <xdr:cNvSpPr/>
      </xdr:nvSpPr>
      <xdr:spPr>
        <a:xfrm>
          <a:off x="15430500" y="163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17628</xdr:rowOff>
    </xdr:from>
    <xdr:ext cx="599010" cy="259045"/>
    <xdr:sp macro="" textlink="">
      <xdr:nvSpPr>
        <xdr:cNvPr id="703" name="テキスト ボックス 702"/>
        <xdr:cNvSpPr txBox="1"/>
      </xdr:nvSpPr>
      <xdr:spPr>
        <a:xfrm>
          <a:off x="15181794" y="1613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94706</xdr:rowOff>
    </xdr:from>
    <xdr:to>
      <xdr:col>21</xdr:col>
      <xdr:colOff>212725</xdr:colOff>
      <xdr:row>96</xdr:row>
      <xdr:rowOff>24856</xdr:rowOff>
    </xdr:to>
    <xdr:sp macro="" textlink="">
      <xdr:nvSpPr>
        <xdr:cNvPr id="704" name="円/楕円 703"/>
        <xdr:cNvSpPr/>
      </xdr:nvSpPr>
      <xdr:spPr>
        <a:xfrm>
          <a:off x="14541500" y="1638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41383</xdr:rowOff>
    </xdr:from>
    <xdr:ext cx="599010" cy="259045"/>
    <xdr:sp macro="" textlink="">
      <xdr:nvSpPr>
        <xdr:cNvPr id="705" name="テキスト ボックス 704"/>
        <xdr:cNvSpPr txBox="1"/>
      </xdr:nvSpPr>
      <xdr:spPr>
        <a:xfrm>
          <a:off x="14292794" y="1615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98693</xdr:rowOff>
    </xdr:from>
    <xdr:to>
      <xdr:col>20</xdr:col>
      <xdr:colOff>9525</xdr:colOff>
      <xdr:row>96</xdr:row>
      <xdr:rowOff>28843</xdr:rowOff>
    </xdr:to>
    <xdr:sp macro="" textlink="">
      <xdr:nvSpPr>
        <xdr:cNvPr id="706" name="円/楕円 705"/>
        <xdr:cNvSpPr/>
      </xdr:nvSpPr>
      <xdr:spPr>
        <a:xfrm>
          <a:off x="13652500" y="1638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45370</xdr:rowOff>
    </xdr:from>
    <xdr:ext cx="599010" cy="259045"/>
    <xdr:sp macro="" textlink="">
      <xdr:nvSpPr>
        <xdr:cNvPr id="707" name="テキスト ボックス 706"/>
        <xdr:cNvSpPr txBox="1"/>
      </xdr:nvSpPr>
      <xdr:spPr>
        <a:xfrm>
          <a:off x="13403794" y="1616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123377</xdr:rowOff>
    </xdr:from>
    <xdr:to>
      <xdr:col>18</xdr:col>
      <xdr:colOff>492125</xdr:colOff>
      <xdr:row>96</xdr:row>
      <xdr:rowOff>53527</xdr:rowOff>
    </xdr:to>
    <xdr:sp macro="" textlink="">
      <xdr:nvSpPr>
        <xdr:cNvPr id="708" name="円/楕円 707"/>
        <xdr:cNvSpPr/>
      </xdr:nvSpPr>
      <xdr:spPr>
        <a:xfrm>
          <a:off x="12763500" y="16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44654</xdr:rowOff>
    </xdr:from>
    <xdr:ext cx="599010" cy="259045"/>
    <xdr:sp macro="" textlink="">
      <xdr:nvSpPr>
        <xdr:cNvPr id="709" name="テキスト ボックス 708"/>
        <xdr:cNvSpPr txBox="1"/>
      </xdr:nvSpPr>
      <xdr:spPr>
        <a:xfrm>
          <a:off x="12514794" y="1650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類似団体平均を上回っている主な費目と要因は、総務費は住民一人当たり</a:t>
          </a:r>
          <a:r>
            <a:rPr kumimoji="1" lang="en-US" altLang="ja-JP" sz="1300">
              <a:latin typeface="ＭＳ Ｐゴシック"/>
            </a:rPr>
            <a:t>237,755</a:t>
          </a:r>
          <a:r>
            <a:rPr kumimoji="1" lang="ja-JP" altLang="en-US" sz="1300">
              <a:latin typeface="ＭＳ Ｐゴシック"/>
            </a:rPr>
            <a:t>円となっており、類似団体平均を</a:t>
          </a:r>
          <a:r>
            <a:rPr kumimoji="1" lang="en-US" altLang="ja-JP" sz="1300">
              <a:latin typeface="ＭＳ Ｐゴシック"/>
            </a:rPr>
            <a:t>66,303</a:t>
          </a:r>
          <a:r>
            <a:rPr kumimoji="1" lang="ja-JP" altLang="en-US" sz="1300">
              <a:latin typeface="ＭＳ Ｐゴシック"/>
            </a:rPr>
            <a:t>円上回っていますが、これは防災行政告知ネットワークシステム設備整備事業や早来庁舎増改築事業の実施によるもので、民生費は住民一人当たり</a:t>
          </a:r>
          <a:r>
            <a:rPr kumimoji="1" lang="en-US" altLang="ja-JP" sz="1300">
              <a:latin typeface="ＭＳ Ｐゴシック"/>
            </a:rPr>
            <a:t>218,693</a:t>
          </a:r>
          <a:r>
            <a:rPr kumimoji="1" lang="ja-JP" altLang="en-US" sz="1300">
              <a:latin typeface="ＭＳ Ｐゴシック"/>
            </a:rPr>
            <a:t>円となっており、類似団体平均を</a:t>
          </a:r>
          <a:r>
            <a:rPr kumimoji="1" lang="en-US" altLang="ja-JP" sz="1300">
              <a:latin typeface="ＭＳ Ｐゴシック"/>
            </a:rPr>
            <a:t>35,544</a:t>
          </a:r>
          <a:r>
            <a:rPr kumimoji="1" lang="ja-JP" altLang="en-US" sz="1300">
              <a:latin typeface="ＭＳ Ｐゴシック"/>
            </a:rPr>
            <a:t>円上回っており、これは追分地区認定子ども園整備事業やはやきた子ども園運営経費負担事業の実施によるものです。また、教育費については、住民一人当たり</a:t>
          </a:r>
          <a:r>
            <a:rPr kumimoji="1" lang="en-US" altLang="ja-JP" sz="1300">
              <a:latin typeface="ＭＳ Ｐゴシック"/>
            </a:rPr>
            <a:t>107,705</a:t>
          </a:r>
          <a:r>
            <a:rPr kumimoji="1" lang="ja-JP" altLang="en-US" sz="1300">
              <a:latin typeface="ＭＳ Ｐゴシック"/>
            </a:rPr>
            <a:t>円となっており、類似団体平均を</a:t>
          </a:r>
          <a:r>
            <a:rPr kumimoji="1" lang="en-US" altLang="ja-JP" sz="1300">
              <a:latin typeface="ＭＳ Ｐゴシック"/>
            </a:rPr>
            <a:t>14,456</a:t>
          </a:r>
          <a:r>
            <a:rPr kumimoji="1" lang="ja-JP" altLang="en-US" sz="1300">
              <a:latin typeface="ＭＳ Ｐゴシック"/>
            </a:rPr>
            <a:t>円上回っていますが、これは遠浅コミュニティセンター建設工事などの社会施設改修事業や学校施設改修事業を実施したことによるものです。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実質収支は、黒字の状態が続いていますが、実質単年度収支は平成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0.09</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％となりました。主な要因としては、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防災行政告知ネットワークシステム設備整備事業や早来庁舎増改築事業、更には、追分地区認定子ども園整備事業などの大型事業を実施したことによるものです。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今後は、普通交付税の合併算定替の終了や道の駅などの大型事業実施に伴う一般財源の増加などを見据え、「長期財政推計」に基づき計画的な財政運営に努めます。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北海道安平町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一般会計ほか３つの事業会計と、簡易水道事業特別会計ほか一つの公営企業会計については、資金不足が生じていないことから、連結実質赤字比率は黒字になっています。な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赤字となっていた国民健康保険事業特別会計については、未納者に対する徴収の強化等のほか、健康寿命延伸事業の実施などにより、国保加入者の健康増進を図り医療費の削減を目指すなど、引き続き健全な財政運営に努めます。また、一般会計においても、今後は、町税などの自主財源の確保が課題となり、財政調整基金をはじめとする各種基金の運用による財政運営が求められることから、収支のバランスを考慮した堅実な予算執行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8401333</v>
      </c>
      <c r="BO4" s="411"/>
      <c r="BP4" s="411"/>
      <c r="BQ4" s="411"/>
      <c r="BR4" s="411"/>
      <c r="BS4" s="411"/>
      <c r="BT4" s="411"/>
      <c r="BU4" s="412"/>
      <c r="BV4" s="410">
        <v>7587625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2.5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8261311</v>
      </c>
      <c r="BO5" s="416"/>
      <c r="BP5" s="416"/>
      <c r="BQ5" s="416"/>
      <c r="BR5" s="416"/>
      <c r="BS5" s="416"/>
      <c r="BT5" s="416"/>
      <c r="BU5" s="417"/>
      <c r="BV5" s="415">
        <v>7416964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87.2</v>
      </c>
      <c r="CU5" s="386"/>
      <c r="CV5" s="386"/>
      <c r="CW5" s="386"/>
      <c r="CX5" s="386"/>
      <c r="CY5" s="386"/>
      <c r="CZ5" s="386"/>
      <c r="DA5" s="387"/>
      <c r="DB5" s="385">
        <v>83.1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140022</v>
      </c>
      <c r="BO6" s="416"/>
      <c r="BP6" s="416"/>
      <c r="BQ6" s="416"/>
      <c r="BR6" s="416"/>
      <c r="BS6" s="416"/>
      <c r="BT6" s="416"/>
      <c r="BU6" s="417"/>
      <c r="BV6" s="415">
        <v>170661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90.7</v>
      </c>
      <c r="CU6" s="562"/>
      <c r="CV6" s="562"/>
      <c r="CW6" s="562"/>
      <c r="CX6" s="562"/>
      <c r="CY6" s="562"/>
      <c r="CZ6" s="562"/>
      <c r="DA6" s="563"/>
      <c r="DB6" s="561">
        <v>87.9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24012</v>
      </c>
      <c r="BO7" s="416"/>
      <c r="BP7" s="416"/>
      <c r="BQ7" s="416"/>
      <c r="BR7" s="416"/>
      <c r="BS7" s="416"/>
      <c r="BT7" s="416"/>
      <c r="BU7" s="417"/>
      <c r="BV7" s="415">
        <v>54268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4788081</v>
      </c>
      <c r="CU7" s="416"/>
      <c r="CV7" s="416"/>
      <c r="CW7" s="416"/>
      <c r="CX7" s="416"/>
      <c r="CY7" s="416"/>
      <c r="CZ7" s="416"/>
      <c r="DA7" s="417"/>
      <c r="DB7" s="415">
        <v>4719061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116010</v>
      </c>
      <c r="BO8" s="416"/>
      <c r="BP8" s="416"/>
      <c r="BQ8" s="416"/>
      <c r="BR8" s="416"/>
      <c r="BS8" s="416"/>
      <c r="BT8" s="416"/>
      <c r="BU8" s="417"/>
      <c r="BV8" s="415">
        <v>116393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8148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-383</v>
      </c>
      <c r="BO9" s="416"/>
      <c r="BP9" s="416"/>
      <c r="BQ9" s="416"/>
      <c r="BR9" s="416"/>
      <c r="BS9" s="416"/>
      <c r="BT9" s="416"/>
      <c r="BU9" s="417"/>
      <c r="BV9" s="415">
        <v>-6728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v>
      </c>
      <c r="CU9" s="386"/>
      <c r="CV9" s="386"/>
      <c r="CW9" s="386"/>
      <c r="CX9" s="386"/>
      <c r="CY9" s="386"/>
      <c r="CZ9" s="386"/>
      <c r="DA9" s="387"/>
      <c r="DB9" s="385">
        <v>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8726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152</v>
      </c>
      <c r="BO10" s="416"/>
      <c r="BP10" s="416"/>
      <c r="BQ10" s="416"/>
      <c r="BR10" s="416"/>
      <c r="BS10" s="416"/>
      <c r="BT10" s="416"/>
      <c r="BU10" s="417"/>
      <c r="BV10" s="415">
        <v>2411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8273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9732</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8231</v>
      </c>
      <c r="S13" s="517"/>
      <c r="T13" s="517"/>
      <c r="U13" s="517"/>
      <c r="V13" s="518"/>
      <c r="W13" s="504" t="s">
        <v>124</v>
      </c>
      <c r="X13" s="428"/>
      <c r="Y13" s="428"/>
      <c r="Z13" s="428"/>
      <c r="AA13" s="428"/>
      <c r="AB13" s="429"/>
      <c r="AC13" s="391">
        <v>999</v>
      </c>
      <c r="AD13" s="392"/>
      <c r="AE13" s="392"/>
      <c r="AF13" s="392"/>
      <c r="AG13" s="393"/>
      <c r="AH13" s="391">
        <v>1084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-9963</v>
      </c>
      <c r="BO13" s="416"/>
      <c r="BP13" s="416"/>
      <c r="BQ13" s="416"/>
      <c r="BR13" s="416"/>
      <c r="BS13" s="416"/>
      <c r="BT13" s="416"/>
      <c r="BU13" s="417"/>
      <c r="BV13" s="415">
        <v>-4317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8465</v>
      </c>
      <c r="S14" s="517"/>
      <c r="T14" s="517"/>
      <c r="U14" s="517"/>
      <c r="V14" s="518"/>
      <c r="W14" s="519"/>
      <c r="X14" s="431"/>
      <c r="Y14" s="431"/>
      <c r="Z14" s="431"/>
      <c r="AA14" s="431"/>
      <c r="AB14" s="432"/>
      <c r="AC14" s="509">
        <v>25.1</v>
      </c>
      <c r="AD14" s="510"/>
      <c r="AE14" s="510"/>
      <c r="AF14" s="510"/>
      <c r="AG14" s="511"/>
      <c r="AH14" s="509">
        <v>26.6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68</v>
      </c>
      <c r="CU14" s="488"/>
      <c r="CV14" s="488"/>
      <c r="CW14" s="488"/>
      <c r="CX14" s="488"/>
      <c r="CY14" s="488"/>
      <c r="CZ14" s="488"/>
      <c r="DA14" s="489"/>
      <c r="DB14" s="520">
        <v>54.7</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8429</v>
      </c>
      <c r="S15" s="517"/>
      <c r="T15" s="517"/>
      <c r="U15" s="517"/>
      <c r="V15" s="518"/>
      <c r="W15" s="504" t="s">
        <v>131</v>
      </c>
      <c r="X15" s="428"/>
      <c r="Y15" s="428"/>
      <c r="Z15" s="428"/>
      <c r="AA15" s="428"/>
      <c r="AB15" s="429"/>
      <c r="AC15" s="391">
        <v>664</v>
      </c>
      <c r="AD15" s="392"/>
      <c r="AE15" s="392"/>
      <c r="AF15" s="392"/>
      <c r="AG15" s="393"/>
      <c r="AH15" s="391">
        <v>667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1703151</v>
      </c>
      <c r="BO15" s="411"/>
      <c r="BP15" s="411"/>
      <c r="BQ15" s="411"/>
      <c r="BR15" s="411"/>
      <c r="BS15" s="411"/>
      <c r="BT15" s="411"/>
      <c r="BU15" s="412"/>
      <c r="BV15" s="410">
        <v>1373378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16.7</v>
      </c>
      <c r="AD16" s="510"/>
      <c r="AE16" s="510"/>
      <c r="AF16" s="510"/>
      <c r="AG16" s="511"/>
      <c r="AH16" s="509">
        <v>16.399999999999999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3713679</v>
      </c>
      <c r="BO16" s="416"/>
      <c r="BP16" s="416"/>
      <c r="BQ16" s="416"/>
      <c r="BR16" s="416"/>
      <c r="BS16" s="416"/>
      <c r="BT16" s="416"/>
      <c r="BU16" s="417"/>
      <c r="BV16" s="415">
        <v>3599839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2313</v>
      </c>
      <c r="AD17" s="392"/>
      <c r="AE17" s="392"/>
      <c r="AF17" s="392"/>
      <c r="AG17" s="393"/>
      <c r="AH17" s="391">
        <v>2320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2307508</v>
      </c>
      <c r="BO17" s="416"/>
      <c r="BP17" s="416"/>
      <c r="BQ17" s="416"/>
      <c r="BR17" s="416"/>
      <c r="BS17" s="416"/>
      <c r="BT17" s="416"/>
      <c r="BU17" s="417"/>
      <c r="BV17" s="415">
        <v>1800947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237.16</v>
      </c>
      <c r="M18" s="480"/>
      <c r="N18" s="480"/>
      <c r="O18" s="480"/>
      <c r="P18" s="480"/>
      <c r="Q18" s="480"/>
      <c r="R18" s="481"/>
      <c r="S18" s="481"/>
      <c r="T18" s="481"/>
      <c r="U18" s="481"/>
      <c r="V18" s="482"/>
      <c r="W18" s="496"/>
      <c r="X18" s="497"/>
      <c r="Y18" s="497"/>
      <c r="Z18" s="497"/>
      <c r="AA18" s="497"/>
      <c r="AB18" s="505"/>
      <c r="AC18" s="379">
        <v>58.2</v>
      </c>
      <c r="AD18" s="380"/>
      <c r="AE18" s="380"/>
      <c r="AF18" s="380"/>
      <c r="AG18" s="483"/>
      <c r="AH18" s="379">
        <v>57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4240185</v>
      </c>
      <c r="BO18" s="416"/>
      <c r="BP18" s="416"/>
      <c r="BQ18" s="416"/>
      <c r="BR18" s="416"/>
      <c r="BS18" s="416"/>
      <c r="BT18" s="416"/>
      <c r="BU18" s="417"/>
      <c r="BV18" s="415">
        <v>4080077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5326098</v>
      </c>
      <c r="BO19" s="416"/>
      <c r="BP19" s="416"/>
      <c r="BQ19" s="416"/>
      <c r="BR19" s="416"/>
      <c r="BS19" s="416"/>
      <c r="BT19" s="416"/>
      <c r="BU19" s="417"/>
      <c r="BV19" s="415">
        <v>5308494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3651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9373372</v>
      </c>
      <c r="BO23" s="416"/>
      <c r="BP23" s="416"/>
      <c r="BQ23" s="416"/>
      <c r="BR23" s="416"/>
      <c r="BS23" s="416"/>
      <c r="BT23" s="416"/>
      <c r="BU23" s="417"/>
      <c r="BV23" s="415">
        <v>9378748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7000</v>
      </c>
      <c r="R24" s="392"/>
      <c r="S24" s="392"/>
      <c r="T24" s="392"/>
      <c r="U24" s="392"/>
      <c r="V24" s="393"/>
      <c r="W24" s="457"/>
      <c r="X24" s="448"/>
      <c r="Y24" s="449"/>
      <c r="Z24" s="388" t="s">
        <v>154</v>
      </c>
      <c r="AA24" s="389"/>
      <c r="AB24" s="389"/>
      <c r="AC24" s="389"/>
      <c r="AD24" s="389"/>
      <c r="AE24" s="389"/>
      <c r="AF24" s="389"/>
      <c r="AG24" s="390"/>
      <c r="AH24" s="391">
        <v>119</v>
      </c>
      <c r="AI24" s="392"/>
      <c r="AJ24" s="392"/>
      <c r="AK24" s="392"/>
      <c r="AL24" s="393"/>
      <c r="AM24" s="391">
        <v>376040</v>
      </c>
      <c r="AN24" s="392"/>
      <c r="AO24" s="392"/>
      <c r="AP24" s="392"/>
      <c r="AQ24" s="392"/>
      <c r="AR24" s="393"/>
      <c r="AS24" s="391">
        <v>3160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7955331</v>
      </c>
      <c r="BO24" s="416"/>
      <c r="BP24" s="416"/>
      <c r="BQ24" s="416"/>
      <c r="BR24" s="416"/>
      <c r="BS24" s="416"/>
      <c r="BT24" s="416"/>
      <c r="BU24" s="417"/>
      <c r="BV24" s="415">
        <v>7762182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6000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16583</v>
      </c>
      <c r="BO25" s="411"/>
      <c r="BP25" s="411"/>
      <c r="BQ25" s="411"/>
      <c r="BR25" s="411"/>
      <c r="BS25" s="411"/>
      <c r="BT25" s="411"/>
      <c r="BU25" s="412"/>
      <c r="BV25" s="410">
        <v>13521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5950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2500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197465</v>
      </c>
      <c r="BO27" s="419"/>
      <c r="BP27" s="419"/>
      <c r="BQ27" s="419"/>
      <c r="BR27" s="419"/>
      <c r="BS27" s="419"/>
      <c r="BT27" s="419"/>
      <c r="BU27" s="420"/>
      <c r="BV27" s="418">
        <v>197465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1964654</v>
      </c>
      <c r="BO28" s="411"/>
      <c r="BP28" s="411"/>
      <c r="BQ28" s="411"/>
      <c r="BR28" s="411"/>
      <c r="BS28" s="411"/>
      <c r="BT28" s="411"/>
      <c r="BU28" s="412"/>
      <c r="BV28" s="410">
        <v>1915234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1760</v>
      </c>
      <c r="R29" s="392"/>
      <c r="S29" s="392"/>
      <c r="T29" s="392"/>
      <c r="U29" s="392"/>
      <c r="V29" s="393"/>
      <c r="W29" s="458"/>
      <c r="X29" s="459"/>
      <c r="Y29" s="460"/>
      <c r="Z29" s="388" t="s">
        <v>171</v>
      </c>
      <c r="AA29" s="389"/>
      <c r="AB29" s="389"/>
      <c r="AC29" s="389"/>
      <c r="AD29" s="389"/>
      <c r="AE29" s="389"/>
      <c r="AF29" s="389"/>
      <c r="AG29" s="390"/>
      <c r="AH29" s="391">
        <v>120</v>
      </c>
      <c r="AI29" s="392"/>
      <c r="AJ29" s="392"/>
      <c r="AK29" s="392"/>
      <c r="AL29" s="393"/>
      <c r="AM29" s="391">
        <v>378366</v>
      </c>
      <c r="AN29" s="392"/>
      <c r="AO29" s="392"/>
      <c r="AP29" s="392"/>
      <c r="AQ29" s="392"/>
      <c r="AR29" s="393"/>
      <c r="AS29" s="391">
        <v>3153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305996</v>
      </c>
      <c r="BO29" s="416"/>
      <c r="BP29" s="416"/>
      <c r="BQ29" s="416"/>
      <c r="BR29" s="416"/>
      <c r="BS29" s="416"/>
      <c r="BT29" s="416"/>
      <c r="BU29" s="417"/>
      <c r="BV29" s="415">
        <v>305996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2150874</v>
      </c>
      <c r="BO30" s="419"/>
      <c r="BP30" s="419"/>
      <c r="BQ30" s="419"/>
      <c r="BR30" s="419"/>
      <c r="BS30" s="419"/>
      <c r="BT30" s="419"/>
      <c r="BU30" s="420"/>
      <c r="BV30" s="418">
        <v>2414092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簡易水道事業特別会計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3.46</v>
      </c>
      <c r="G34" s="33">
        <v>3.25</v>
      </c>
      <c r="H34" s="33">
        <v>2.52</v>
      </c>
      <c r="I34" s="33">
        <v>2.77</v>
      </c>
      <c r="J34" s="34">
        <v>5.07</v>
      </c>
      <c r="K34" s="22"/>
      <c r="L34" s="22"/>
      <c r="M34" s="22"/>
      <c r="N34" s="22"/>
      <c r="O34" s="22"/>
      <c r="P34" s="22"/>
    </row>
    <row r="35" spans="1:16" ht="39" customHeight="1">
      <c r="A35" s="22"/>
      <c r="B35" s="35"/>
      <c r="C35" s="1178" t="s">
        <v>526</v>
      </c>
      <c r="D35" s="1179"/>
      <c r="E35" s="1180"/>
      <c r="F35" s="36">
        <v>2.2000000000000002</v>
      </c>
      <c r="G35" s="37">
        <v>2.4700000000000002</v>
      </c>
      <c r="H35" s="37">
        <v>2.61</v>
      </c>
      <c r="I35" s="37">
        <v>2.46</v>
      </c>
      <c r="J35" s="38">
        <v>2.42</v>
      </c>
      <c r="K35" s="22"/>
      <c r="L35" s="22"/>
      <c r="M35" s="22"/>
      <c r="N35" s="22"/>
      <c r="O35" s="22"/>
      <c r="P35" s="22"/>
    </row>
    <row r="36" spans="1:16" ht="39" customHeight="1">
      <c r="A36" s="22"/>
      <c r="B36" s="35"/>
      <c r="C36" s="1178" t="s">
        <v>527</v>
      </c>
      <c r="D36" s="1179"/>
      <c r="E36" s="1180"/>
      <c r="F36" s="36">
        <v>0.04</v>
      </c>
      <c r="G36" s="37">
        <v>0.13</v>
      </c>
      <c r="H36" s="37">
        <v>0.71</v>
      </c>
      <c r="I36" s="37">
        <v>1.23</v>
      </c>
      <c r="J36" s="38">
        <v>1.87</v>
      </c>
      <c r="K36" s="22"/>
      <c r="L36" s="22"/>
      <c r="M36" s="22"/>
      <c r="N36" s="22"/>
      <c r="O36" s="22"/>
      <c r="P36" s="22"/>
    </row>
    <row r="37" spans="1:16" ht="39" customHeight="1">
      <c r="A37" s="22"/>
      <c r="B37" s="35"/>
      <c r="C37" s="1178" t="s">
        <v>528</v>
      </c>
      <c r="D37" s="1179"/>
      <c r="E37" s="1180"/>
      <c r="F37" s="36">
        <v>0</v>
      </c>
      <c r="G37" s="37" t="s">
        <v>529</v>
      </c>
      <c r="H37" s="37" t="s">
        <v>530</v>
      </c>
      <c r="I37" s="37" t="s">
        <v>531</v>
      </c>
      <c r="J37" s="38">
        <v>0.19</v>
      </c>
      <c r="K37" s="22"/>
      <c r="L37" s="22"/>
      <c r="M37" s="22"/>
      <c r="N37" s="22"/>
      <c r="O37" s="22"/>
      <c r="P37" s="22"/>
    </row>
    <row r="38" spans="1:16" ht="39" customHeight="1">
      <c r="A38" s="22"/>
      <c r="B38" s="35"/>
      <c r="C38" s="1178" t="s">
        <v>532</v>
      </c>
      <c r="D38" s="1179"/>
      <c r="E38" s="1180"/>
      <c r="F38" s="36">
        <v>7.0000000000000007E-2</v>
      </c>
      <c r="G38" s="37">
        <v>0.12</v>
      </c>
      <c r="H38" s="37">
        <v>0.11</v>
      </c>
      <c r="I38" s="37">
        <v>0.11</v>
      </c>
      <c r="J38" s="38">
        <v>0.14000000000000001</v>
      </c>
      <c r="K38" s="22"/>
      <c r="L38" s="22"/>
      <c r="M38" s="22"/>
      <c r="N38" s="22"/>
      <c r="O38" s="22"/>
      <c r="P38" s="22"/>
    </row>
    <row r="39" spans="1:16" ht="39" customHeight="1">
      <c r="A39" s="22"/>
      <c r="B39" s="35"/>
      <c r="C39" s="1178" t="s">
        <v>533</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913</v>
      </c>
      <c r="L45" s="60">
        <v>958</v>
      </c>
      <c r="M45" s="60">
        <v>952</v>
      </c>
      <c r="N45" s="60">
        <v>985</v>
      </c>
      <c r="O45" s="61">
        <v>991</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295</v>
      </c>
      <c r="L48" s="64">
        <v>284</v>
      </c>
      <c r="M48" s="64">
        <v>281</v>
      </c>
      <c r="N48" s="64">
        <v>298</v>
      </c>
      <c r="O48" s="65">
        <v>347</v>
      </c>
      <c r="P48" s="48"/>
      <c r="Q48" s="48"/>
      <c r="R48" s="48"/>
      <c r="S48" s="48"/>
      <c r="T48" s="48"/>
      <c r="U48" s="48"/>
    </row>
    <row r="49" spans="1:21" ht="30.75" customHeight="1">
      <c r="A49" s="48"/>
      <c r="B49" s="1196"/>
      <c r="C49" s="1197"/>
      <c r="D49" s="62"/>
      <c r="E49" s="1188" t="s">
        <v>16</v>
      </c>
      <c r="F49" s="1188"/>
      <c r="G49" s="1188"/>
      <c r="H49" s="1188"/>
      <c r="I49" s="1188"/>
      <c r="J49" s="1189"/>
      <c r="K49" s="63">
        <v>35</v>
      </c>
      <c r="L49" s="64">
        <v>35</v>
      </c>
      <c r="M49" s="64">
        <v>25</v>
      </c>
      <c r="N49" s="64">
        <v>5</v>
      </c>
      <c r="O49" s="65">
        <v>5</v>
      </c>
      <c r="P49" s="48"/>
      <c r="Q49" s="48"/>
      <c r="R49" s="48"/>
      <c r="S49" s="48"/>
      <c r="T49" s="48"/>
      <c r="U49" s="48"/>
    </row>
    <row r="50" spans="1:21" ht="30.75" customHeight="1">
      <c r="A50" s="48"/>
      <c r="B50" s="1196"/>
      <c r="C50" s="1197"/>
      <c r="D50" s="62"/>
      <c r="E50" s="1188" t="s">
        <v>17</v>
      </c>
      <c r="F50" s="1188"/>
      <c r="G50" s="1188"/>
      <c r="H50" s="1188"/>
      <c r="I50" s="1188"/>
      <c r="J50" s="1189"/>
      <c r="K50" s="63">
        <v>54</v>
      </c>
      <c r="L50" s="64">
        <v>91</v>
      </c>
      <c r="M50" s="64">
        <v>25</v>
      </c>
      <c r="N50" s="64">
        <v>76</v>
      </c>
      <c r="O50" s="65">
        <v>57</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854</v>
      </c>
      <c r="L52" s="64">
        <v>888</v>
      </c>
      <c r="M52" s="64">
        <v>928</v>
      </c>
      <c r="N52" s="64">
        <v>915</v>
      </c>
      <c r="O52" s="65">
        <v>993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443</v>
      </c>
      <c r="L53" s="69">
        <v>480</v>
      </c>
      <c r="M53" s="69">
        <v>355</v>
      </c>
      <c r="N53" s="69">
        <v>449</v>
      </c>
      <c r="O53" s="70">
        <v>407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10100</v>
      </c>
      <c r="J41" s="83">
        <v>9928</v>
      </c>
      <c r="K41" s="83">
        <v>9627</v>
      </c>
      <c r="L41" s="83">
        <v>9379</v>
      </c>
      <c r="M41" s="84">
        <v>9373</v>
      </c>
    </row>
    <row r="42" spans="2:13" ht="27.75" customHeight="1">
      <c r="B42" s="1204"/>
      <c r="C42" s="1205"/>
      <c r="D42" s="85"/>
      <c r="E42" s="1208" t="s">
        <v>26</v>
      </c>
      <c r="F42" s="1208"/>
      <c r="G42" s="1208"/>
      <c r="H42" s="1209"/>
      <c r="I42" s="86" t="s">
        <v>479</v>
      </c>
      <c r="J42" s="87" t="s">
        <v>479</v>
      </c>
      <c r="K42" s="87" t="s">
        <v>479</v>
      </c>
      <c r="L42" s="87" t="s">
        <v>479</v>
      </c>
      <c r="M42" s="88" t="s">
        <v>479</v>
      </c>
    </row>
    <row r="43" spans="2:13" ht="27.75" customHeight="1">
      <c r="B43" s="1204"/>
      <c r="C43" s="1205"/>
      <c r="D43" s="85"/>
      <c r="E43" s="1208" t="s">
        <v>27</v>
      </c>
      <c r="F43" s="1208"/>
      <c r="G43" s="1208"/>
      <c r="H43" s="1209"/>
      <c r="I43" s="86">
        <v>5540</v>
      </c>
      <c r="J43" s="87">
        <v>5514</v>
      </c>
      <c r="K43" s="87">
        <v>5457</v>
      </c>
      <c r="L43" s="87">
        <v>5386</v>
      </c>
      <c r="M43" s="88">
        <v>5755</v>
      </c>
    </row>
    <row r="44" spans="2:13" ht="27.75" customHeight="1">
      <c r="B44" s="1204"/>
      <c r="C44" s="1205"/>
      <c r="D44" s="85"/>
      <c r="E44" s="1208" t="s">
        <v>28</v>
      </c>
      <c r="F44" s="1208"/>
      <c r="G44" s="1208"/>
      <c r="H44" s="1209"/>
      <c r="I44" s="86">
        <v>198</v>
      </c>
      <c r="J44" s="87">
        <v>165</v>
      </c>
      <c r="K44" s="87">
        <v>140</v>
      </c>
      <c r="L44" s="87">
        <v>136</v>
      </c>
      <c r="M44" s="88">
        <v>131</v>
      </c>
    </row>
    <row r="45" spans="2:13" ht="27.75" customHeight="1">
      <c r="B45" s="1204"/>
      <c r="C45" s="1205"/>
      <c r="D45" s="85"/>
      <c r="E45" s="1208" t="s">
        <v>29</v>
      </c>
      <c r="F45" s="1208"/>
      <c r="G45" s="1208"/>
      <c r="H45" s="1209"/>
      <c r="I45" s="86">
        <v>1152</v>
      </c>
      <c r="J45" s="87">
        <v>995</v>
      </c>
      <c r="K45" s="87">
        <v>987</v>
      </c>
      <c r="L45" s="87">
        <v>933</v>
      </c>
      <c r="M45" s="88">
        <v>848</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2743</v>
      </c>
      <c r="J50" s="87">
        <v>3115</v>
      </c>
      <c r="K50" s="87">
        <v>3380</v>
      </c>
      <c r="L50" s="87">
        <v>3669</v>
      </c>
      <c r="M50" s="88">
        <v>3488</v>
      </c>
    </row>
    <row r="51" spans="2:13" ht="27.75" customHeight="1">
      <c r="B51" s="1204"/>
      <c r="C51" s="1205"/>
      <c r="D51" s="85"/>
      <c r="E51" s="1208" t="s">
        <v>36</v>
      </c>
      <c r="F51" s="1208"/>
      <c r="G51" s="1208"/>
      <c r="H51" s="1209"/>
      <c r="I51" s="86">
        <v>1280</v>
      </c>
      <c r="J51" s="87">
        <v>1194</v>
      </c>
      <c r="K51" s="87">
        <v>1038</v>
      </c>
      <c r="L51" s="87">
        <v>912</v>
      </c>
      <c r="M51" s="88">
        <v>833</v>
      </c>
    </row>
    <row r="52" spans="2:13" ht="27.75" customHeight="1">
      <c r="B52" s="1206"/>
      <c r="C52" s="1207"/>
      <c r="D52" s="85"/>
      <c r="E52" s="1208" t="s">
        <v>37</v>
      </c>
      <c r="F52" s="1208"/>
      <c r="G52" s="1208"/>
      <c r="H52" s="1209"/>
      <c r="I52" s="86">
        <v>9468</v>
      </c>
      <c r="J52" s="87">
        <v>9437</v>
      </c>
      <c r="K52" s="87">
        <v>9283</v>
      </c>
      <c r="L52" s="87">
        <v>9096</v>
      </c>
      <c r="M52" s="88">
        <v>9110</v>
      </c>
    </row>
    <row r="53" spans="2:13" ht="27.75" customHeight="1" thickBot="1">
      <c r="B53" s="1210" t="s">
        <v>21</v>
      </c>
      <c r="C53" s="1211"/>
      <c r="D53" s="92"/>
      <c r="E53" s="1212" t="s">
        <v>38</v>
      </c>
      <c r="F53" s="1212"/>
      <c r="G53" s="1212"/>
      <c r="H53" s="1213"/>
      <c r="I53" s="93">
        <v>3499</v>
      </c>
      <c r="J53" s="94">
        <v>2855</v>
      </c>
      <c r="K53" s="94">
        <v>2510</v>
      </c>
      <c r="L53" s="94">
        <v>2157</v>
      </c>
      <c r="M53" s="95">
        <v>2677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537</v>
      </c>
      <c r="C41" s="248"/>
      <c r="D41" s="248"/>
      <c r="E41" s="248"/>
      <c r="F41" s="248"/>
      <c r="G41" s="248"/>
      <c r="H41" s="248"/>
      <c r="I41" s="248"/>
      <c r="J41" s="248"/>
      <c r="K41" s="248"/>
      <c r="L41" s="248"/>
      <c r="M41" s="248"/>
      <c r="N41" s="248"/>
      <c r="O41" s="248"/>
      <c r="P41" s="249"/>
    </row>
    <row r="42" spans="2:17" ht="13.5">
      <c r="B42" s="250"/>
      <c r="C42" s="246"/>
      <c r="D42" s="246"/>
      <c r="E42" s="246"/>
      <c r="F42" s="246"/>
      <c r="G42" s="353" t="s">
        <v>538</v>
      </c>
      <c r="I42" s="354"/>
      <c r="J42" s="354"/>
      <c r="K42" s="354"/>
      <c r="L42" s="246"/>
      <c r="M42" s="246"/>
      <c r="N42" s="246"/>
      <c r="O42" s="246"/>
    </row>
    <row r="43" spans="2:17" ht="13.5">
      <c r="B43" s="250"/>
      <c r="C43" s="246"/>
      <c r="D43" s="246"/>
      <c r="E43" s="246"/>
      <c r="F43" s="246"/>
      <c r="G43" s="1235" t="s">
        <v>539</v>
      </c>
      <c r="H43" s="1236"/>
      <c r="I43" s="1236"/>
      <c r="J43" s="1236"/>
      <c r="K43" s="1236"/>
      <c r="L43" s="1236"/>
      <c r="M43" s="1236"/>
      <c r="N43" s="1236"/>
      <c r="O43" s="1237"/>
    </row>
    <row r="44" spans="2:17" ht="13.5">
      <c r="B44" s="250"/>
      <c r="C44" s="246"/>
      <c r="D44" s="246"/>
      <c r="E44" s="246"/>
      <c r="F44" s="246"/>
      <c r="G44" s="1238"/>
      <c r="H44" s="1239"/>
      <c r="I44" s="1239"/>
      <c r="J44" s="1239"/>
      <c r="K44" s="1239"/>
      <c r="L44" s="1239"/>
      <c r="M44" s="1239"/>
      <c r="N44" s="1239"/>
      <c r="O44" s="1240"/>
    </row>
    <row r="45" spans="2:17" ht="13.5">
      <c r="B45" s="250"/>
      <c r="C45" s="246"/>
      <c r="D45" s="246"/>
      <c r="E45" s="246"/>
      <c r="F45" s="246"/>
      <c r="G45" s="1238"/>
      <c r="H45" s="1239"/>
      <c r="I45" s="1239"/>
      <c r="J45" s="1239"/>
      <c r="K45" s="1239"/>
      <c r="L45" s="1239"/>
      <c r="M45" s="1239"/>
      <c r="N45" s="1239"/>
      <c r="O45" s="1240"/>
    </row>
    <row r="46" spans="2:17" ht="13.5">
      <c r="B46" s="250"/>
      <c r="C46" s="246"/>
      <c r="D46" s="246"/>
      <c r="E46" s="246"/>
      <c r="F46" s="246"/>
      <c r="G46" s="1238"/>
      <c r="H46" s="1239"/>
      <c r="I46" s="1239"/>
      <c r="J46" s="1239"/>
      <c r="K46" s="1239"/>
      <c r="L46" s="1239"/>
      <c r="M46" s="1239"/>
      <c r="N46" s="1239"/>
      <c r="O46" s="1240"/>
    </row>
    <row r="47" spans="2:17" ht="13.5">
      <c r="B47" s="250"/>
      <c r="C47" s="246"/>
      <c r="D47" s="246"/>
      <c r="E47" s="246"/>
      <c r="F47" s="246"/>
      <c r="G47" s="1241"/>
      <c r="H47" s="1242"/>
      <c r="I47" s="1242"/>
      <c r="J47" s="1242"/>
      <c r="K47" s="1242"/>
      <c r="L47" s="1242"/>
      <c r="M47" s="1242"/>
      <c r="N47" s="1242"/>
      <c r="O47" s="1243"/>
    </row>
    <row r="48" spans="2:17" ht="13.5">
      <c r="B48" s="250"/>
      <c r="C48" s="246"/>
      <c r="D48" s="246"/>
      <c r="E48" s="246"/>
      <c r="F48" s="246"/>
      <c r="G48" s="246"/>
      <c r="H48" s="355"/>
      <c r="I48" s="355"/>
      <c r="J48" s="355"/>
    </row>
    <row r="49" spans="1:17" ht="13.5">
      <c r="B49" s="250"/>
      <c r="C49" s="246"/>
      <c r="D49" s="246"/>
      <c r="E49" s="246"/>
      <c r="F49" s="246"/>
      <c r="G49" s="245" t="s">
        <v>540</v>
      </c>
    </row>
    <row r="50" spans="1:17" ht="13.5">
      <c r="B50" s="250"/>
      <c r="C50" s="246"/>
      <c r="D50" s="246"/>
      <c r="E50" s="246"/>
      <c r="F50" s="246"/>
      <c r="G50" s="1244"/>
      <c r="H50" s="1245"/>
      <c r="I50" s="1245"/>
      <c r="J50" s="1246"/>
      <c r="K50" s="356" t="s">
        <v>518</v>
      </c>
      <c r="L50" s="356" t="s">
        <v>519</v>
      </c>
      <c r="M50" s="356" t="s">
        <v>520</v>
      </c>
      <c r="N50" s="356" t="s">
        <v>521</v>
      </c>
      <c r="O50" s="356" t="s">
        <v>522</v>
      </c>
    </row>
    <row r="51" spans="1:17" ht="13.5">
      <c r="B51" s="250"/>
      <c r="C51" s="246"/>
      <c r="D51" s="246"/>
      <c r="E51" s="246"/>
      <c r="F51" s="246"/>
      <c r="G51" s="1247" t="s">
        <v>541</v>
      </c>
      <c r="H51" s="1248"/>
      <c r="I51" s="1253" t="s">
        <v>542</v>
      </c>
      <c r="J51" s="1253"/>
      <c r="K51" s="1256"/>
      <c r="L51" s="1256"/>
      <c r="M51" s="1256"/>
      <c r="N51" s="1223">
        <v>54.7</v>
      </c>
      <c r="O51" s="1256"/>
    </row>
    <row r="52" spans="1:17" ht="13.5">
      <c r="B52" s="250"/>
      <c r="C52" s="246"/>
      <c r="D52" s="246"/>
      <c r="E52" s="246"/>
      <c r="F52" s="246"/>
      <c r="G52" s="1249"/>
      <c r="H52" s="1250"/>
      <c r="I52" s="1254"/>
      <c r="J52" s="1254"/>
      <c r="K52" s="1223"/>
      <c r="L52" s="1223"/>
      <c r="M52" s="1223"/>
      <c r="N52" s="1223"/>
      <c r="O52" s="1223"/>
    </row>
    <row r="53" spans="1:17" ht="13.5">
      <c r="A53" s="357"/>
      <c r="B53" s="250"/>
      <c r="C53" s="246"/>
      <c r="D53" s="246"/>
      <c r="E53" s="246"/>
      <c r="F53" s="246"/>
      <c r="G53" s="1249"/>
      <c r="H53" s="1250"/>
      <c r="I53" s="1233" t="s">
        <v>548</v>
      </c>
      <c r="J53" s="1233"/>
      <c r="K53" s="1255"/>
      <c r="L53" s="1255"/>
      <c r="M53" s="1255"/>
      <c r="N53" s="1221">
        <v>47.1</v>
      </c>
      <c r="O53" s="1255"/>
    </row>
    <row r="54" spans="1:17" ht="13.5">
      <c r="A54" s="357"/>
      <c r="B54" s="250"/>
      <c r="C54" s="246"/>
      <c r="D54" s="246"/>
      <c r="E54" s="246"/>
      <c r="F54" s="246"/>
      <c r="G54" s="1251"/>
      <c r="H54" s="1252"/>
      <c r="I54" s="1233"/>
      <c r="J54" s="1233"/>
      <c r="K54" s="1222"/>
      <c r="L54" s="1222"/>
      <c r="M54" s="1222"/>
      <c r="N54" s="1222"/>
      <c r="O54" s="1222"/>
    </row>
    <row r="55" spans="1:17" ht="13.5">
      <c r="A55" s="357"/>
      <c r="B55" s="250"/>
      <c r="C55" s="246"/>
      <c r="D55" s="246"/>
      <c r="E55" s="246"/>
      <c r="F55" s="246"/>
      <c r="G55" s="1227" t="s">
        <v>543</v>
      </c>
      <c r="H55" s="1228"/>
      <c r="I55" s="1233" t="s">
        <v>542</v>
      </c>
      <c r="J55" s="1233"/>
      <c r="K55" s="1256"/>
      <c r="L55" s="1256"/>
      <c r="M55" s="1256"/>
      <c r="N55" s="1223">
        <v>0</v>
      </c>
      <c r="O55" s="1256"/>
    </row>
    <row r="56" spans="1:17" ht="13.5">
      <c r="A56" s="357"/>
      <c r="B56" s="250"/>
      <c r="C56" s="246"/>
      <c r="D56" s="246"/>
      <c r="E56" s="246"/>
      <c r="F56" s="246"/>
      <c r="G56" s="1229"/>
      <c r="H56" s="1230"/>
      <c r="I56" s="1233"/>
      <c r="J56" s="1233"/>
      <c r="K56" s="1223"/>
      <c r="L56" s="1223"/>
      <c r="M56" s="1223"/>
      <c r="N56" s="1223"/>
      <c r="O56" s="1223"/>
    </row>
    <row r="57" spans="1:17" s="357" customFormat="1" ht="13.5">
      <c r="B57" s="358"/>
      <c r="C57" s="354"/>
      <c r="D57" s="354"/>
      <c r="E57" s="354"/>
      <c r="F57" s="354"/>
      <c r="G57" s="1229"/>
      <c r="H57" s="1230"/>
      <c r="I57" s="1225" t="s">
        <v>548</v>
      </c>
      <c r="J57" s="1225"/>
      <c r="K57" s="1255"/>
      <c r="L57" s="1255"/>
      <c r="M57" s="1255"/>
      <c r="N57" s="1221">
        <v>55.3</v>
      </c>
      <c r="O57" s="1255"/>
      <c r="P57" s="359"/>
      <c r="Q57" s="358"/>
    </row>
    <row r="58" spans="1:17" s="357" customFormat="1" ht="13.5">
      <c r="A58" s="245"/>
      <c r="B58" s="358"/>
      <c r="C58" s="354"/>
      <c r="D58" s="354"/>
      <c r="E58" s="354"/>
      <c r="F58" s="354"/>
      <c r="G58" s="1231"/>
      <c r="H58" s="1232"/>
      <c r="I58" s="1225"/>
      <c r="J58" s="1225"/>
      <c r="K58" s="1222"/>
      <c r="L58" s="1222"/>
      <c r="M58" s="1222"/>
      <c r="N58" s="1222"/>
      <c r="O58" s="1222"/>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544</v>
      </c>
      <c r="C63" s="246"/>
      <c r="D63" s="246"/>
      <c r="E63" s="246"/>
      <c r="F63" s="246"/>
      <c r="G63" s="246"/>
      <c r="H63" s="246"/>
      <c r="I63" s="246"/>
      <c r="J63" s="246"/>
      <c r="K63" s="246"/>
      <c r="L63" s="246"/>
      <c r="M63" s="246"/>
      <c r="N63" s="246"/>
      <c r="O63" s="246"/>
    </row>
    <row r="64" spans="1:17" ht="13.5">
      <c r="B64" s="250"/>
      <c r="C64" s="246"/>
      <c r="D64" s="246"/>
      <c r="E64" s="246"/>
      <c r="F64" s="246"/>
      <c r="G64" s="353" t="s">
        <v>538</v>
      </c>
      <c r="I64" s="354"/>
      <c r="J64" s="354"/>
      <c r="K64" s="354"/>
      <c r="L64" s="246"/>
      <c r="M64" s="246"/>
      <c r="N64" s="246"/>
      <c r="O64" s="246"/>
    </row>
    <row r="65" spans="2:30" ht="13.5">
      <c r="B65" s="250"/>
      <c r="C65" s="246"/>
      <c r="D65" s="246"/>
      <c r="E65" s="246"/>
      <c r="F65" s="246"/>
      <c r="G65" s="1235" t="s">
        <v>545</v>
      </c>
      <c r="H65" s="1236"/>
      <c r="I65" s="1236"/>
      <c r="J65" s="1236"/>
      <c r="K65" s="1236"/>
      <c r="L65" s="1236"/>
      <c r="M65" s="1236"/>
      <c r="N65" s="1236"/>
      <c r="O65" s="1237"/>
    </row>
    <row r="66" spans="2:30" ht="13.5">
      <c r="B66" s="250"/>
      <c r="C66" s="246"/>
      <c r="D66" s="246"/>
      <c r="E66" s="246"/>
      <c r="F66" s="246"/>
      <c r="G66" s="1238"/>
      <c r="H66" s="1239"/>
      <c r="I66" s="1239"/>
      <c r="J66" s="1239"/>
      <c r="K66" s="1239"/>
      <c r="L66" s="1239"/>
      <c r="M66" s="1239"/>
      <c r="N66" s="1239"/>
      <c r="O66" s="1240"/>
    </row>
    <row r="67" spans="2:30" ht="13.5">
      <c r="B67" s="250"/>
      <c r="C67" s="246"/>
      <c r="D67" s="246"/>
      <c r="E67" s="246"/>
      <c r="F67" s="246"/>
      <c r="G67" s="1238"/>
      <c r="H67" s="1239"/>
      <c r="I67" s="1239"/>
      <c r="J67" s="1239"/>
      <c r="K67" s="1239"/>
      <c r="L67" s="1239"/>
      <c r="M67" s="1239"/>
      <c r="N67" s="1239"/>
      <c r="O67" s="1240"/>
    </row>
    <row r="68" spans="2:30" ht="13.5">
      <c r="B68" s="250"/>
      <c r="C68" s="246"/>
      <c r="D68" s="246"/>
      <c r="E68" s="246"/>
      <c r="F68" s="246"/>
      <c r="G68" s="1238"/>
      <c r="H68" s="1239"/>
      <c r="I68" s="1239"/>
      <c r="J68" s="1239"/>
      <c r="K68" s="1239"/>
      <c r="L68" s="1239"/>
      <c r="M68" s="1239"/>
      <c r="N68" s="1239"/>
      <c r="O68" s="1240"/>
    </row>
    <row r="69" spans="2:30" ht="13.5">
      <c r="B69" s="250"/>
      <c r="C69" s="246"/>
      <c r="D69" s="246"/>
      <c r="E69" s="246"/>
      <c r="F69" s="246"/>
      <c r="G69" s="1241"/>
      <c r="H69" s="1242"/>
      <c r="I69" s="1242"/>
      <c r="J69" s="1242"/>
      <c r="K69" s="1242"/>
      <c r="L69" s="1242"/>
      <c r="M69" s="1242"/>
      <c r="N69" s="1242"/>
      <c r="O69" s="124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546</v>
      </c>
      <c r="I71" s="370"/>
      <c r="J71" s="366"/>
      <c r="K71" s="366"/>
      <c r="L71" s="367"/>
      <c r="M71" s="366"/>
      <c r="N71" s="367"/>
      <c r="O71" s="368"/>
    </row>
    <row r="72" spans="2:30" ht="13.5">
      <c r="B72" s="250"/>
      <c r="C72" s="246"/>
      <c r="D72" s="246"/>
      <c r="E72" s="246"/>
      <c r="F72" s="246"/>
      <c r="G72" s="1244"/>
      <c r="H72" s="1245"/>
      <c r="I72" s="1245"/>
      <c r="J72" s="1246"/>
      <c r="K72" s="356" t="s">
        <v>518</v>
      </c>
      <c r="L72" s="356" t="s">
        <v>519</v>
      </c>
      <c r="M72" s="356" t="s">
        <v>520</v>
      </c>
      <c r="N72" s="356" t="s">
        <v>521</v>
      </c>
      <c r="O72" s="356" t="s">
        <v>522</v>
      </c>
    </row>
    <row r="73" spans="2:30" ht="13.5">
      <c r="B73" s="250"/>
      <c r="C73" s="246"/>
      <c r="D73" s="246"/>
      <c r="E73" s="246"/>
      <c r="F73" s="246"/>
      <c r="G73" s="1247" t="s">
        <v>541</v>
      </c>
      <c r="H73" s="1248"/>
      <c r="I73" s="1253" t="s">
        <v>542</v>
      </c>
      <c r="J73" s="1253"/>
      <c r="K73" s="1234">
        <v>89.4</v>
      </c>
      <c r="L73" s="1234">
        <v>70.900000000000006</v>
      </c>
      <c r="M73" s="1223">
        <v>64</v>
      </c>
      <c r="N73" s="1223">
        <v>54.7</v>
      </c>
      <c r="O73" s="1223">
        <v>68</v>
      </c>
      <c r="S73" s="245">
        <v>9.9</v>
      </c>
    </row>
    <row r="74" spans="2:30" ht="13.5">
      <c r="B74" s="250"/>
      <c r="C74" s="246"/>
      <c r="D74" s="246"/>
      <c r="E74" s="246"/>
      <c r="F74" s="246"/>
      <c r="G74" s="1249"/>
      <c r="H74" s="1250"/>
      <c r="I74" s="1254"/>
      <c r="J74" s="1254"/>
      <c r="K74" s="1234"/>
      <c r="L74" s="1234"/>
      <c r="M74" s="1223"/>
      <c r="N74" s="1223"/>
      <c r="O74" s="1223"/>
    </row>
    <row r="75" spans="2:30" ht="13.5">
      <c r="B75" s="250"/>
      <c r="C75" s="246"/>
      <c r="D75" s="246"/>
      <c r="E75" s="246"/>
      <c r="F75" s="246"/>
      <c r="G75" s="1249"/>
      <c r="H75" s="1250"/>
      <c r="I75" s="1233" t="s">
        <v>547</v>
      </c>
      <c r="J75" s="1233"/>
      <c r="K75" s="1221">
        <v>12.2</v>
      </c>
      <c r="L75" s="1221">
        <v>11.8</v>
      </c>
      <c r="M75" s="1221">
        <v>10.7</v>
      </c>
      <c r="N75" s="1221">
        <v>10.7</v>
      </c>
      <c r="O75" s="1221">
        <v>10.199999999999999</v>
      </c>
      <c r="U75" s="245">
        <v>81.2</v>
      </c>
      <c r="W75" s="245">
        <v>87.2</v>
      </c>
      <c r="Y75" s="245">
        <v>99.8</v>
      </c>
      <c r="AA75" s="245">
        <v>109.5</v>
      </c>
      <c r="AC75" s="245">
        <v>115.2</v>
      </c>
    </row>
    <row r="76" spans="2:30" ht="13.5">
      <c r="B76" s="250"/>
      <c r="C76" s="246"/>
      <c r="D76" s="246"/>
      <c r="E76" s="246"/>
      <c r="F76" s="246"/>
      <c r="G76" s="1251"/>
      <c r="H76" s="1252"/>
      <c r="I76" s="1233"/>
      <c r="J76" s="1233"/>
      <c r="K76" s="1222"/>
      <c r="L76" s="1222"/>
      <c r="M76" s="1222"/>
      <c r="N76" s="1222"/>
      <c r="O76" s="1222"/>
    </row>
    <row r="77" spans="2:30" ht="13.5">
      <c r="B77" s="250"/>
      <c r="C77" s="246"/>
      <c r="D77" s="246"/>
      <c r="E77" s="246"/>
      <c r="F77" s="246"/>
      <c r="G77" s="1227" t="s">
        <v>543</v>
      </c>
      <c r="H77" s="1228"/>
      <c r="I77" s="1233" t="s">
        <v>542</v>
      </c>
      <c r="J77" s="1233"/>
      <c r="K77" s="1234">
        <v>5.7</v>
      </c>
      <c r="L77" s="1234">
        <v>0</v>
      </c>
      <c r="M77" s="1223">
        <v>0</v>
      </c>
      <c r="N77" s="1223">
        <v>0</v>
      </c>
      <c r="O77" s="1223">
        <v>0</v>
      </c>
      <c r="R77" s="245">
        <v>12.3</v>
      </c>
      <c r="T77" s="245">
        <v>11.1</v>
      </c>
    </row>
    <row r="78" spans="2:30" ht="13.5">
      <c r="B78" s="250"/>
      <c r="C78" s="246"/>
      <c r="D78" s="246"/>
      <c r="E78" s="246"/>
      <c r="F78" s="246"/>
      <c r="G78" s="1229"/>
      <c r="H78" s="1230"/>
      <c r="I78" s="1233"/>
      <c r="J78" s="1233"/>
      <c r="K78" s="1234"/>
      <c r="L78" s="1234"/>
      <c r="M78" s="1223"/>
      <c r="N78" s="1223"/>
      <c r="O78" s="1223"/>
    </row>
    <row r="79" spans="2:30" ht="13.5">
      <c r="B79" s="250"/>
      <c r="C79" s="246"/>
      <c r="D79" s="246"/>
      <c r="E79" s="246"/>
      <c r="F79" s="246"/>
      <c r="G79" s="1229"/>
      <c r="H79" s="1230"/>
      <c r="I79" s="1224" t="s">
        <v>547</v>
      </c>
      <c r="J79" s="1225"/>
      <c r="K79" s="1226">
        <v>10.8</v>
      </c>
      <c r="L79" s="1226">
        <v>9.8000000000000007</v>
      </c>
      <c r="M79" s="1226">
        <v>9.1</v>
      </c>
      <c r="N79" s="1226">
        <v>8.6</v>
      </c>
      <c r="O79" s="1226">
        <v>8.5</v>
      </c>
      <c r="V79" s="245">
        <v>53.5</v>
      </c>
      <c r="X79" s="245">
        <v>48.2</v>
      </c>
      <c r="Z79" s="245">
        <v>34.200000000000003</v>
      </c>
      <c r="AB79" s="245">
        <v>30.3</v>
      </c>
      <c r="AD79" s="245">
        <v>28.9</v>
      </c>
    </row>
    <row r="80" spans="2:30" ht="13.5">
      <c r="B80" s="250"/>
      <c r="C80" s="246"/>
      <c r="D80" s="246"/>
      <c r="E80" s="246"/>
      <c r="F80" s="246"/>
      <c r="G80" s="1231"/>
      <c r="H80" s="1232"/>
      <c r="I80" s="1225"/>
      <c r="J80" s="1225"/>
      <c r="K80" s="1226"/>
      <c r="L80" s="1226"/>
      <c r="M80" s="1226"/>
      <c r="N80" s="1226"/>
      <c r="O80" s="122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154268</v>
      </c>
      <c r="E3" s="118"/>
      <c r="F3" s="119">
        <v>146641</v>
      </c>
      <c r="G3" s="120"/>
      <c r="H3" s="121"/>
    </row>
    <row r="4" spans="1:8">
      <c r="A4" s="122"/>
      <c r="B4" s="123"/>
      <c r="C4" s="124"/>
      <c r="D4" s="125">
        <v>37676</v>
      </c>
      <c r="E4" s="126"/>
      <c r="F4" s="127">
        <v>68142</v>
      </c>
      <c r="G4" s="128"/>
      <c r="H4" s="129"/>
    </row>
    <row r="5" spans="1:8">
      <c r="A5" s="110" t="s">
        <v>512</v>
      </c>
      <c r="B5" s="115"/>
      <c r="C5" s="116"/>
      <c r="D5" s="117">
        <v>213129</v>
      </c>
      <c r="E5" s="118"/>
      <c r="F5" s="119">
        <v>174587</v>
      </c>
      <c r="G5" s="120"/>
      <c r="H5" s="121"/>
    </row>
    <row r="6" spans="1:8">
      <c r="A6" s="122"/>
      <c r="B6" s="123"/>
      <c r="C6" s="124"/>
      <c r="D6" s="125">
        <v>48288</v>
      </c>
      <c r="E6" s="126"/>
      <c r="F6" s="127">
        <v>79695</v>
      </c>
      <c r="G6" s="128"/>
      <c r="H6" s="129"/>
    </row>
    <row r="7" spans="1:8">
      <c r="A7" s="110" t="s">
        <v>513</v>
      </c>
      <c r="B7" s="115"/>
      <c r="C7" s="116"/>
      <c r="D7" s="117">
        <v>118133</v>
      </c>
      <c r="E7" s="118"/>
      <c r="F7" s="119">
        <v>175675</v>
      </c>
      <c r="G7" s="120"/>
      <c r="H7" s="121"/>
    </row>
    <row r="8" spans="1:8">
      <c r="A8" s="122"/>
      <c r="B8" s="123"/>
      <c r="C8" s="124"/>
      <c r="D8" s="125">
        <v>49945</v>
      </c>
      <c r="E8" s="126"/>
      <c r="F8" s="127">
        <v>87698</v>
      </c>
      <c r="G8" s="128"/>
      <c r="H8" s="129"/>
    </row>
    <row r="9" spans="1:8">
      <c r="A9" s="110" t="s">
        <v>514</v>
      </c>
      <c r="B9" s="115"/>
      <c r="C9" s="116"/>
      <c r="D9" s="117">
        <v>163452</v>
      </c>
      <c r="E9" s="118"/>
      <c r="F9" s="119">
        <v>162193</v>
      </c>
      <c r="G9" s="120"/>
      <c r="H9" s="121"/>
    </row>
    <row r="10" spans="1:8">
      <c r="A10" s="122"/>
      <c r="B10" s="123"/>
      <c r="C10" s="124"/>
      <c r="D10" s="125">
        <v>30853</v>
      </c>
      <c r="E10" s="126"/>
      <c r="F10" s="127">
        <v>79985</v>
      </c>
      <c r="G10" s="128"/>
      <c r="H10" s="129"/>
    </row>
    <row r="11" spans="1:8">
      <c r="A11" s="110" t="s">
        <v>515</v>
      </c>
      <c r="B11" s="115"/>
      <c r="C11" s="116"/>
      <c r="D11" s="117">
        <v>190459</v>
      </c>
      <c r="E11" s="118"/>
      <c r="F11" s="119">
        <v>168868</v>
      </c>
      <c r="G11" s="120"/>
      <c r="H11" s="121"/>
    </row>
    <row r="12" spans="1:8">
      <c r="A12" s="122"/>
      <c r="B12" s="123"/>
      <c r="C12" s="130"/>
      <c r="D12" s="125">
        <v>26865</v>
      </c>
      <c r="E12" s="126"/>
      <c r="F12" s="127">
        <v>79360</v>
      </c>
      <c r="G12" s="128"/>
      <c r="H12" s="129"/>
    </row>
    <row r="13" spans="1:8">
      <c r="A13" s="110"/>
      <c r="B13" s="115"/>
      <c r="C13" s="131"/>
      <c r="D13" s="132">
        <v>167888</v>
      </c>
      <c r="E13" s="133"/>
      <c r="F13" s="134">
        <v>165593</v>
      </c>
      <c r="G13" s="135"/>
      <c r="H13" s="121"/>
    </row>
    <row r="14" spans="1:8">
      <c r="A14" s="122"/>
      <c r="B14" s="123"/>
      <c r="C14" s="124"/>
      <c r="D14" s="125">
        <v>38725</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2.2000000000000002</v>
      </c>
      <c r="C19" s="136">
        <f>ROUND(VALUE(SUBSTITUTE(実質収支比率等に係る経年分析!G$48,"▲","-")),2)</f>
        <v>2.4700000000000002</v>
      </c>
      <c r="D19" s="136">
        <f>ROUND(VALUE(SUBSTITUTE(実質収支比率等に係る経年分析!H$48,"▲","-")),2)</f>
        <v>2.62</v>
      </c>
      <c r="E19" s="136">
        <f>ROUND(VALUE(SUBSTITUTE(実質収支比率等に係る経年分析!I$48,"▲","-")),2)</f>
        <v>2.4700000000000002</v>
      </c>
      <c r="F19" s="136">
        <f>ROUND(VALUE(SUBSTITUTE(実質収支比率等に係る経年分析!J$48,"▲","-")),2)</f>
        <v>2.42</v>
      </c>
    </row>
    <row r="20" spans="1:11">
      <c r="A20" s="136" t="s">
        <v>43</v>
      </c>
      <c r="B20" s="136">
        <f>ROUND(VALUE(SUBSTITUTE(実質収支比率等に係る経年分析!F$47,"▲","-")),2)</f>
        <v>33.049999999999997</v>
      </c>
      <c r="C20" s="136">
        <f>ROUND(VALUE(SUBSTITUTE(実質収支比率等に係る経年分析!G$47,"▲","-")),2)</f>
        <v>33.11</v>
      </c>
      <c r="D20" s="136">
        <f>ROUND(VALUE(SUBSTITUTE(実質収支比率等に係る経年分析!H$47,"▲","-")),2)</f>
        <v>39.32</v>
      </c>
      <c r="E20" s="136">
        <f>ROUND(VALUE(SUBSTITUTE(実質収支比率等に係る経年分析!I$47,"▲","-")),2)</f>
        <v>40.590000000000003</v>
      </c>
      <c r="F20" s="136">
        <f>ROUND(VALUE(SUBSTITUTE(実質収支比率等に係る経年分析!J$47,"▲","-")),2)</f>
        <v>41.03</v>
      </c>
    </row>
    <row r="21" spans="1:11">
      <c r="A21" s="136" t="s">
        <v>44</v>
      </c>
      <c r="B21" s="136">
        <f>IF(ISNUMBER(VALUE(SUBSTITUTE(実質収支比率等に係る経年分析!F$49,"▲","-"))),ROUND(VALUE(SUBSTITUTE(実質収支比率等に係る経年分析!F$49,"▲","-")),2),NA())</f>
        <v>0.59</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4.57</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-0.21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f>IF(ROUND(VALUE(SUBSTITUTE(連結実質赤字比率に係る赤字・黒字の構成分析!G$37,"▲", "-")), 2) &lt; 0, ABS(ROUND(VALUE(SUBSTITUTE(連結実質赤字比率に係る赤字・黒字の構成分析!G$37,"▲", "-")), 2)), NA())</f>
        <v>0.28999999999999998</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0.16</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0.26</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0.19</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2.2000000000000002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2.4700000000000002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2.46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2.42</v>
      </c>
    </row>
    <row r="36" spans="1:16">
      <c r="A36" s="137" t="str">
        <f>IF(連結実質赤字比率に係る赤字・黒字の構成分析!C$34="",NA(),連結実質赤字比率に係る赤字・黒字の構成分析!C$34)</f>
        <v>簡易水道事業特別会計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854</v>
      </c>
      <c r="E42" s="138"/>
      <c r="F42" s="138"/>
      <c r="G42" s="138">
        <f>'実質公債費比率（分子）の構造'!L$52</f>
        <v>888</v>
      </c>
      <c r="H42" s="138"/>
      <c r="I42" s="138"/>
      <c r="J42" s="138">
        <f>'実質公債費比率（分子）の構造'!M$52</f>
        <v>928</v>
      </c>
      <c r="K42" s="138"/>
      <c r="L42" s="138"/>
      <c r="M42" s="138">
        <f>'実質公債費比率（分子）の構造'!N$52</f>
        <v>915</v>
      </c>
      <c r="N42" s="138"/>
      <c r="O42" s="138"/>
      <c r="P42" s="138">
        <f>'実質公債費比率（分子）の構造'!O$52</f>
        <v>993</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54</v>
      </c>
      <c r="C44" s="138"/>
      <c r="D44" s="138"/>
      <c r="E44" s="138">
        <f>'実質公債費比率（分子）の構造'!L$50</f>
        <v>91</v>
      </c>
      <c r="F44" s="138"/>
      <c r="G44" s="138"/>
      <c r="H44" s="138">
        <f>'実質公債費比率（分子）の構造'!M$50</f>
        <v>25</v>
      </c>
      <c r="I44" s="138"/>
      <c r="J44" s="138"/>
      <c r="K44" s="138">
        <f>'実質公債費比率（分子）の構造'!N$50</f>
        <v>76</v>
      </c>
      <c r="L44" s="138"/>
      <c r="M44" s="138"/>
      <c r="N44" s="138">
        <f>'実質公債費比率（分子）の構造'!O$50</f>
        <v>57</v>
      </c>
      <c r="O44" s="138"/>
      <c r="P44" s="138"/>
    </row>
    <row r="45" spans="1:16">
      <c r="A45" s="138" t="s">
        <v>54</v>
      </c>
      <c r="B45" s="138">
        <f>'実質公債費比率（分子）の構造'!K$49</f>
        <v>35</v>
      </c>
      <c r="C45" s="138"/>
      <c r="D45" s="138"/>
      <c r="E45" s="138">
        <f>'実質公債費比率（分子）の構造'!L$49</f>
        <v>35</v>
      </c>
      <c r="F45" s="138"/>
      <c r="G45" s="138"/>
      <c r="H45" s="138">
        <f>'実質公債費比率（分子）の構造'!M$49</f>
        <v>25</v>
      </c>
      <c r="I45" s="138"/>
      <c r="J45" s="138"/>
      <c r="K45" s="138">
        <f>'実質公債費比率（分子）の構造'!N$49</f>
        <v>5</v>
      </c>
      <c r="L45" s="138"/>
      <c r="M45" s="138"/>
      <c r="N45" s="138">
        <f>'実質公債費比率（分子）の構造'!O$49</f>
        <v>5</v>
      </c>
      <c r="O45" s="138"/>
      <c r="P45" s="138"/>
    </row>
    <row r="46" spans="1:16">
      <c r="A46" s="138" t="s">
        <v>55</v>
      </c>
      <c r="B46" s="138">
        <f>'実質公債費比率（分子）の構造'!K$48</f>
        <v>295</v>
      </c>
      <c r="C46" s="138"/>
      <c r="D46" s="138"/>
      <c r="E46" s="138">
        <f>'実質公債費比率（分子）の構造'!L$48</f>
        <v>284</v>
      </c>
      <c r="F46" s="138"/>
      <c r="G46" s="138"/>
      <c r="H46" s="138">
        <f>'実質公債費比率（分子）の構造'!M$48</f>
        <v>281</v>
      </c>
      <c r="I46" s="138"/>
      <c r="J46" s="138"/>
      <c r="K46" s="138">
        <f>'実質公債費比率（分子）の構造'!N$48</f>
        <v>298</v>
      </c>
      <c r="L46" s="138"/>
      <c r="M46" s="138"/>
      <c r="N46" s="138">
        <f>'実質公債費比率（分子）の構造'!O$48</f>
        <v>347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913</v>
      </c>
      <c r="C49" s="138"/>
      <c r="D49" s="138"/>
      <c r="E49" s="138">
        <f>'実質公債費比率（分子）の構造'!L$45</f>
        <v>958</v>
      </c>
      <c r="F49" s="138"/>
      <c r="G49" s="138"/>
      <c r="H49" s="138">
        <f>'実質公債費比率（分子）の構造'!M$45</f>
        <v>952</v>
      </c>
      <c r="I49" s="138"/>
      <c r="J49" s="138"/>
      <c r="K49" s="138">
        <f>'実質公債費比率（分子）の構造'!N$45</f>
        <v>985</v>
      </c>
      <c r="L49" s="138"/>
      <c r="M49" s="138"/>
      <c r="N49" s="138">
        <f>'実質公債費比率（分子）の構造'!O$45</f>
        <v>991</v>
      </c>
      <c r="O49" s="138"/>
      <c r="P49" s="138"/>
    </row>
    <row r="50" spans="1:16">
      <c r="A50" s="138" t="s">
        <v>59</v>
      </c>
      <c r="B50" s="138" t="e">
        <f>NA()</f>
        <v>#N/A</v>
      </c>
      <c r="C50" s="138">
        <f>IF(ISNUMBER('実質公債費比率（分子）の構造'!K$53),'実質公債費比率（分子）の構造'!K$53,NA())</f>
        <v>443</v>
      </c>
      <c r="D50" s="138" t="e">
        <f>NA()</f>
        <v>#N/A</v>
      </c>
      <c r="E50" s="138" t="e">
        <f>NA()</f>
        <v>#N/A</v>
      </c>
      <c r="F50" s="138">
        <f>IF(ISNUMBER('実質公債費比率（分子）の構造'!L$53),'実質公債費比率（分子）の構造'!L$53,NA())</f>
        <v>480</v>
      </c>
      <c r="G50" s="138" t="e">
        <f>NA()</f>
        <v>#N/A</v>
      </c>
      <c r="H50" s="138" t="e">
        <f>NA()</f>
        <v>#N/A</v>
      </c>
      <c r="I50" s="138">
        <f>IF(ISNUMBER('実質公債費比率（分子）の構造'!M$53),'実質公債費比率（分子）の構造'!M$53,NA())</f>
        <v>355</v>
      </c>
      <c r="J50" s="138" t="e">
        <f>NA()</f>
        <v>#N/A</v>
      </c>
      <c r="K50" s="138" t="e">
        <f>NA()</f>
        <v>#N/A</v>
      </c>
      <c r="L50" s="138">
        <f>IF(ISNUMBER('実質公債費比率（分子）の構造'!N$53),'実質公債費比率（分子）の構造'!N$53,NA())</f>
        <v>449</v>
      </c>
      <c r="M50" s="138" t="e">
        <f>NA()</f>
        <v>#N/A</v>
      </c>
      <c r="N50" s="138" t="e">
        <f>NA()</f>
        <v>#N/A</v>
      </c>
      <c r="O50" s="138">
        <f>IF(ISNUMBER('実質公債費比率（分子）の構造'!O$53),'実質公債費比率（分子）の構造'!O$53,NA())</f>
        <v>407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9468</v>
      </c>
      <c r="E56" s="137"/>
      <c r="F56" s="137"/>
      <c r="G56" s="137">
        <f>'将来負担比率（分子）の構造'!J$52</f>
        <v>9437</v>
      </c>
      <c r="H56" s="137"/>
      <c r="I56" s="137"/>
      <c r="J56" s="137">
        <f>'将来負担比率（分子）の構造'!K$52</f>
        <v>9283</v>
      </c>
      <c r="K56" s="137"/>
      <c r="L56" s="137"/>
      <c r="M56" s="137">
        <f>'将来負担比率（分子）の構造'!L$52</f>
        <v>9096</v>
      </c>
      <c r="N56" s="137"/>
      <c r="O56" s="137"/>
      <c r="P56" s="137">
        <f>'将来負担比率（分子）の構造'!M$52</f>
        <v>9110</v>
      </c>
    </row>
    <row r="57" spans="1:16">
      <c r="A57" s="137" t="s">
        <v>36</v>
      </c>
      <c r="B57" s="137"/>
      <c r="C57" s="137"/>
      <c r="D57" s="137">
        <f>'将来負担比率（分子）の構造'!I$51</f>
        <v>1280</v>
      </c>
      <c r="E57" s="137"/>
      <c r="F57" s="137"/>
      <c r="G57" s="137">
        <f>'将来負担比率（分子）の構造'!J$51</f>
        <v>1194</v>
      </c>
      <c r="H57" s="137"/>
      <c r="I57" s="137"/>
      <c r="J57" s="137">
        <f>'将来負担比率（分子）の構造'!K$51</f>
        <v>1038</v>
      </c>
      <c r="K57" s="137"/>
      <c r="L57" s="137"/>
      <c r="M57" s="137">
        <f>'将来負担比率（分子）の構造'!L$51</f>
        <v>912</v>
      </c>
      <c r="N57" s="137"/>
      <c r="O57" s="137"/>
      <c r="P57" s="137">
        <f>'将来負担比率（分子）の構造'!M$51</f>
        <v>833</v>
      </c>
    </row>
    <row r="58" spans="1:16">
      <c r="A58" s="137" t="s">
        <v>35</v>
      </c>
      <c r="B58" s="137"/>
      <c r="C58" s="137"/>
      <c r="D58" s="137">
        <f>'将来負担比率（分子）の構造'!I$50</f>
        <v>2743</v>
      </c>
      <c r="E58" s="137"/>
      <c r="F58" s="137"/>
      <c r="G58" s="137">
        <f>'将来負担比率（分子）の構造'!J$50</f>
        <v>3115</v>
      </c>
      <c r="H58" s="137"/>
      <c r="I58" s="137"/>
      <c r="J58" s="137">
        <f>'将来負担比率（分子）の構造'!K$50</f>
        <v>3380</v>
      </c>
      <c r="K58" s="137"/>
      <c r="L58" s="137"/>
      <c r="M58" s="137">
        <f>'将来負担比率（分子）の構造'!L$50</f>
        <v>3669</v>
      </c>
      <c r="N58" s="137"/>
      <c r="O58" s="137"/>
      <c r="P58" s="137">
        <f>'将来負担比率（分子）の構造'!M$50</f>
        <v>3488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1152</v>
      </c>
      <c r="C62" s="137"/>
      <c r="D62" s="137"/>
      <c r="E62" s="137">
        <f>'将来負担比率（分子）の構造'!J$45</f>
        <v>995</v>
      </c>
      <c r="F62" s="137"/>
      <c r="G62" s="137"/>
      <c r="H62" s="137">
        <f>'将来負担比率（分子）の構造'!K$45</f>
        <v>987</v>
      </c>
      <c r="I62" s="137"/>
      <c r="J62" s="137"/>
      <c r="K62" s="137">
        <f>'将来負担比率（分子）の構造'!L$45</f>
        <v>933</v>
      </c>
      <c r="L62" s="137"/>
      <c r="M62" s="137"/>
      <c r="N62" s="137">
        <f>'将来負担比率（分子）の構造'!M$45</f>
        <v>848</v>
      </c>
      <c r="O62" s="137"/>
      <c r="P62" s="137"/>
    </row>
    <row r="63" spans="1:16">
      <c r="A63" s="137" t="s">
        <v>28</v>
      </c>
      <c r="B63" s="137">
        <f>'将来負担比率（分子）の構造'!I$44</f>
        <v>198</v>
      </c>
      <c r="C63" s="137"/>
      <c r="D63" s="137"/>
      <c r="E63" s="137">
        <f>'将来負担比率（分子）の構造'!J$44</f>
        <v>165</v>
      </c>
      <c r="F63" s="137"/>
      <c r="G63" s="137"/>
      <c r="H63" s="137">
        <f>'将来負担比率（分子）の構造'!K$44</f>
        <v>140</v>
      </c>
      <c r="I63" s="137"/>
      <c r="J63" s="137"/>
      <c r="K63" s="137">
        <f>'将来負担比率（分子）の構造'!L$44</f>
        <v>136</v>
      </c>
      <c r="L63" s="137"/>
      <c r="M63" s="137"/>
      <c r="N63" s="137">
        <f>'将来負担比率（分子）の構造'!M$44</f>
        <v>131</v>
      </c>
      <c r="O63" s="137"/>
      <c r="P63" s="137"/>
    </row>
    <row r="64" spans="1:16">
      <c r="A64" s="137" t="s">
        <v>27</v>
      </c>
      <c r="B64" s="137">
        <f>'将来負担比率（分子）の構造'!I$43</f>
        <v>5540</v>
      </c>
      <c r="C64" s="137"/>
      <c r="D64" s="137"/>
      <c r="E64" s="137">
        <f>'将来負担比率（分子）の構造'!J$43</f>
        <v>5514</v>
      </c>
      <c r="F64" s="137"/>
      <c r="G64" s="137"/>
      <c r="H64" s="137">
        <f>'将来負担比率（分子）の構造'!K$43</f>
        <v>5457</v>
      </c>
      <c r="I64" s="137"/>
      <c r="J64" s="137"/>
      <c r="K64" s="137">
        <f>'将来負担比率（分子）の構造'!L$43</f>
        <v>5386</v>
      </c>
      <c r="L64" s="137"/>
      <c r="M64" s="137"/>
      <c r="N64" s="137">
        <f>'将来負担比率（分子）の構造'!M$43</f>
        <v>5755</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10100</v>
      </c>
      <c r="C66" s="137"/>
      <c r="D66" s="137"/>
      <c r="E66" s="137">
        <f>'将来負担比率（分子）の構造'!J$41</f>
        <v>9928</v>
      </c>
      <c r="F66" s="137"/>
      <c r="G66" s="137"/>
      <c r="H66" s="137">
        <f>'将来負担比率（分子）の構造'!K$41</f>
        <v>9627</v>
      </c>
      <c r="I66" s="137"/>
      <c r="J66" s="137"/>
      <c r="K66" s="137">
        <f>'将来負担比率（分子）の構造'!L$41</f>
        <v>9379</v>
      </c>
      <c r="L66" s="137"/>
      <c r="M66" s="137"/>
      <c r="N66" s="137">
        <f>'将来負担比率（分子）の構造'!M$41</f>
        <v>9373</v>
      </c>
      <c r="O66" s="137"/>
      <c r="P66" s="137"/>
    </row>
    <row r="67" spans="1:16">
      <c r="A67" s="137" t="s">
        <v>63</v>
      </c>
      <c r="B67" s="137" t="e">
        <f>NA()</f>
        <v>#N/A</v>
      </c>
      <c r="C67" s="137">
        <f>IF(ISNUMBER('将来負担比率（分子）の構造'!I$53), IF('将来負担比率（分子）の構造'!I$53 &lt; 0, 0, '将来負担比率（分子）の構造'!I$53), NA())</f>
        <v>3499</v>
      </c>
      <c r="D67" s="137" t="e">
        <f>NA()</f>
        <v>#N/A</v>
      </c>
      <c r="E67" s="137" t="e">
        <f>NA()</f>
        <v>#N/A</v>
      </c>
      <c r="F67" s="137">
        <f>IF(ISNUMBER('将来負担比率（分子）の構造'!J$53), IF('将来負担比率（分子）の構造'!J$53 &lt; 0, 0, '将来負担比率（分子）の構造'!J$53), NA())</f>
        <v>2855</v>
      </c>
      <c r="G67" s="137" t="e">
        <f>NA()</f>
        <v>#N/A</v>
      </c>
      <c r="H67" s="137" t="e">
        <f>NA()</f>
        <v>#N/A</v>
      </c>
      <c r="I67" s="137">
        <f>IF(ISNUMBER('将来負担比率（分子）の構造'!K$53), IF('将来負担比率（分子）の構造'!K$53 &lt; 0, 0, '将来負担比率（分子）の構造'!K$53), NA())</f>
        <v>2510</v>
      </c>
      <c r="J67" s="137" t="e">
        <f>NA()</f>
        <v>#N/A</v>
      </c>
      <c r="K67" s="137" t="e">
        <f>NA()</f>
        <v>#N/A</v>
      </c>
      <c r="L67" s="137">
        <f>IF(ISNUMBER('将来負担比率（分子）の構造'!L$53), IF('将来負担比率（分子）の構造'!L$53 &lt; 0, 0, '将来負担比率（分子）の構造'!L$53), NA())</f>
        <v>2157</v>
      </c>
      <c r="M67" s="137" t="e">
        <f>NA()</f>
        <v>#N/A</v>
      </c>
      <c r="N67" s="137" t="e">
        <f>NA()</f>
        <v>#N/A</v>
      </c>
      <c r="O67" s="137">
        <f>IF(ISNUMBER('将来負担比率（分子）の構造'!M$53), IF('将来負担比率（分子）の構造'!M$53 &lt; 0, 0, '将来負担比率（分子）の構造'!M$53), NA())</f>
        <v>2677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2013890</v>
      </c>
      <c r="S5" s="671"/>
      <c r="T5" s="671"/>
      <c r="U5" s="671"/>
      <c r="V5" s="671"/>
      <c r="W5" s="671"/>
      <c r="X5" s="671"/>
      <c r="Y5" s="718"/>
      <c r="Z5" s="731">
        <v>24</v>
      </c>
      <c r="AA5" s="731"/>
      <c r="AB5" s="731"/>
      <c r="AC5" s="731"/>
      <c r="AD5" s="732">
        <v>2013890</v>
      </c>
      <c r="AE5" s="732"/>
      <c r="AF5" s="732"/>
      <c r="AG5" s="732"/>
      <c r="AH5" s="732"/>
      <c r="AI5" s="732"/>
      <c r="AJ5" s="732"/>
      <c r="AK5" s="732"/>
      <c r="AL5" s="719">
        <v>43.1</v>
      </c>
      <c r="AM5" s="688"/>
      <c r="AN5" s="688"/>
      <c r="AO5" s="720"/>
      <c r="AP5" s="707" t="s">
        <v>210</v>
      </c>
      <c r="AQ5" s="708"/>
      <c r="AR5" s="708"/>
      <c r="AS5" s="708"/>
      <c r="AT5" s="708"/>
      <c r="AU5" s="708"/>
      <c r="AV5" s="708"/>
      <c r="AW5" s="708"/>
      <c r="AX5" s="708"/>
      <c r="AY5" s="708"/>
      <c r="AZ5" s="708"/>
      <c r="BA5" s="708"/>
      <c r="BB5" s="708"/>
      <c r="BC5" s="708"/>
      <c r="BD5" s="708"/>
      <c r="BE5" s="708"/>
      <c r="BF5" s="709"/>
      <c r="BG5" s="620">
        <v>2013890</v>
      </c>
      <c r="BH5" s="621"/>
      <c r="BI5" s="621"/>
      <c r="BJ5" s="621"/>
      <c r="BK5" s="621"/>
      <c r="BL5" s="621"/>
      <c r="BM5" s="621"/>
      <c r="BN5" s="622"/>
      <c r="BO5" s="673">
        <v>100</v>
      </c>
      <c r="BP5" s="673"/>
      <c r="BQ5" s="673"/>
      <c r="BR5" s="673"/>
      <c r="BS5" s="674">
        <v>10560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101535</v>
      </c>
      <c r="S6" s="621"/>
      <c r="T6" s="621"/>
      <c r="U6" s="621"/>
      <c r="V6" s="621"/>
      <c r="W6" s="621"/>
      <c r="X6" s="621"/>
      <c r="Y6" s="622"/>
      <c r="Z6" s="673">
        <v>1.2</v>
      </c>
      <c r="AA6" s="673"/>
      <c r="AB6" s="673"/>
      <c r="AC6" s="673"/>
      <c r="AD6" s="674">
        <v>101535</v>
      </c>
      <c r="AE6" s="674"/>
      <c r="AF6" s="674"/>
      <c r="AG6" s="674"/>
      <c r="AH6" s="674"/>
      <c r="AI6" s="674"/>
      <c r="AJ6" s="674"/>
      <c r="AK6" s="674"/>
      <c r="AL6" s="643">
        <v>2.2000000000000002</v>
      </c>
      <c r="AM6" s="675"/>
      <c r="AN6" s="675"/>
      <c r="AO6" s="676"/>
      <c r="AP6" s="617" t="s">
        <v>215</v>
      </c>
      <c r="AQ6" s="618"/>
      <c r="AR6" s="618"/>
      <c r="AS6" s="618"/>
      <c r="AT6" s="618"/>
      <c r="AU6" s="618"/>
      <c r="AV6" s="618"/>
      <c r="AW6" s="618"/>
      <c r="AX6" s="618"/>
      <c r="AY6" s="618"/>
      <c r="AZ6" s="618"/>
      <c r="BA6" s="618"/>
      <c r="BB6" s="618"/>
      <c r="BC6" s="618"/>
      <c r="BD6" s="618"/>
      <c r="BE6" s="618"/>
      <c r="BF6" s="619"/>
      <c r="BG6" s="620">
        <v>2013890</v>
      </c>
      <c r="BH6" s="621"/>
      <c r="BI6" s="621"/>
      <c r="BJ6" s="621"/>
      <c r="BK6" s="621"/>
      <c r="BL6" s="621"/>
      <c r="BM6" s="621"/>
      <c r="BN6" s="622"/>
      <c r="BO6" s="673">
        <v>100</v>
      </c>
      <c r="BP6" s="673"/>
      <c r="BQ6" s="673"/>
      <c r="BR6" s="673"/>
      <c r="BS6" s="674">
        <v>10560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80367</v>
      </c>
      <c r="CS6" s="621"/>
      <c r="CT6" s="621"/>
      <c r="CU6" s="621"/>
      <c r="CV6" s="621"/>
      <c r="CW6" s="621"/>
      <c r="CX6" s="621"/>
      <c r="CY6" s="622"/>
      <c r="CZ6" s="673">
        <v>1</v>
      </c>
      <c r="DA6" s="673"/>
      <c r="DB6" s="673"/>
      <c r="DC6" s="673"/>
      <c r="DD6" s="626" t="s">
        <v>217</v>
      </c>
      <c r="DE6" s="621"/>
      <c r="DF6" s="621"/>
      <c r="DG6" s="621"/>
      <c r="DH6" s="621"/>
      <c r="DI6" s="621"/>
      <c r="DJ6" s="621"/>
      <c r="DK6" s="621"/>
      <c r="DL6" s="621"/>
      <c r="DM6" s="621"/>
      <c r="DN6" s="621"/>
      <c r="DO6" s="621"/>
      <c r="DP6" s="622"/>
      <c r="DQ6" s="626">
        <v>80367</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1590</v>
      </c>
      <c r="S7" s="621"/>
      <c r="T7" s="621"/>
      <c r="U7" s="621"/>
      <c r="V7" s="621"/>
      <c r="W7" s="621"/>
      <c r="X7" s="621"/>
      <c r="Y7" s="622"/>
      <c r="Z7" s="673">
        <v>0</v>
      </c>
      <c r="AA7" s="673"/>
      <c r="AB7" s="673"/>
      <c r="AC7" s="673"/>
      <c r="AD7" s="674">
        <v>1590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908801</v>
      </c>
      <c r="BH7" s="621"/>
      <c r="BI7" s="621"/>
      <c r="BJ7" s="621"/>
      <c r="BK7" s="621"/>
      <c r="BL7" s="621"/>
      <c r="BM7" s="621"/>
      <c r="BN7" s="622"/>
      <c r="BO7" s="673">
        <v>45.1</v>
      </c>
      <c r="BP7" s="673"/>
      <c r="BQ7" s="673"/>
      <c r="BR7" s="673"/>
      <c r="BS7" s="674">
        <v>10560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1966946</v>
      </c>
      <c r="CS7" s="621"/>
      <c r="CT7" s="621"/>
      <c r="CU7" s="621"/>
      <c r="CV7" s="621"/>
      <c r="CW7" s="621"/>
      <c r="CX7" s="621"/>
      <c r="CY7" s="622"/>
      <c r="CZ7" s="673">
        <v>23.8</v>
      </c>
      <c r="DA7" s="673"/>
      <c r="DB7" s="673"/>
      <c r="DC7" s="673"/>
      <c r="DD7" s="626">
        <v>678044</v>
      </c>
      <c r="DE7" s="621"/>
      <c r="DF7" s="621"/>
      <c r="DG7" s="621"/>
      <c r="DH7" s="621"/>
      <c r="DI7" s="621"/>
      <c r="DJ7" s="621"/>
      <c r="DK7" s="621"/>
      <c r="DL7" s="621"/>
      <c r="DM7" s="621"/>
      <c r="DN7" s="621"/>
      <c r="DO7" s="621"/>
      <c r="DP7" s="622"/>
      <c r="DQ7" s="626">
        <v>972140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2985</v>
      </c>
      <c r="S8" s="621"/>
      <c r="T8" s="621"/>
      <c r="U8" s="621"/>
      <c r="V8" s="621"/>
      <c r="W8" s="621"/>
      <c r="X8" s="621"/>
      <c r="Y8" s="622"/>
      <c r="Z8" s="673">
        <v>0</v>
      </c>
      <c r="AA8" s="673"/>
      <c r="AB8" s="673"/>
      <c r="AC8" s="673"/>
      <c r="AD8" s="674">
        <v>2985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13823</v>
      </c>
      <c r="BH8" s="621"/>
      <c r="BI8" s="621"/>
      <c r="BJ8" s="621"/>
      <c r="BK8" s="621"/>
      <c r="BL8" s="621"/>
      <c r="BM8" s="621"/>
      <c r="BN8" s="622"/>
      <c r="BO8" s="673">
        <v>0.7</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1809245</v>
      </c>
      <c r="CS8" s="621"/>
      <c r="CT8" s="621"/>
      <c r="CU8" s="621"/>
      <c r="CV8" s="621"/>
      <c r="CW8" s="621"/>
      <c r="CX8" s="621"/>
      <c r="CY8" s="622"/>
      <c r="CZ8" s="673">
        <v>21.9</v>
      </c>
      <c r="DA8" s="673"/>
      <c r="DB8" s="673"/>
      <c r="DC8" s="673"/>
      <c r="DD8" s="626">
        <v>421235</v>
      </c>
      <c r="DE8" s="621"/>
      <c r="DF8" s="621"/>
      <c r="DG8" s="621"/>
      <c r="DH8" s="621"/>
      <c r="DI8" s="621"/>
      <c r="DJ8" s="621"/>
      <c r="DK8" s="621"/>
      <c r="DL8" s="621"/>
      <c r="DM8" s="621"/>
      <c r="DN8" s="621"/>
      <c r="DO8" s="621"/>
      <c r="DP8" s="622"/>
      <c r="DQ8" s="626">
        <v>884433</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1831</v>
      </c>
      <c r="S9" s="621"/>
      <c r="T9" s="621"/>
      <c r="U9" s="621"/>
      <c r="V9" s="621"/>
      <c r="W9" s="621"/>
      <c r="X9" s="621"/>
      <c r="Y9" s="622"/>
      <c r="Z9" s="673">
        <v>0</v>
      </c>
      <c r="AA9" s="673"/>
      <c r="AB9" s="673"/>
      <c r="AC9" s="673"/>
      <c r="AD9" s="674">
        <v>1831</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768190</v>
      </c>
      <c r="BH9" s="621"/>
      <c r="BI9" s="621"/>
      <c r="BJ9" s="621"/>
      <c r="BK9" s="621"/>
      <c r="BL9" s="621"/>
      <c r="BM9" s="621"/>
      <c r="BN9" s="622"/>
      <c r="BO9" s="673">
        <v>38.1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541794</v>
      </c>
      <c r="CS9" s="621"/>
      <c r="CT9" s="621"/>
      <c r="CU9" s="621"/>
      <c r="CV9" s="621"/>
      <c r="CW9" s="621"/>
      <c r="CX9" s="621"/>
      <c r="CY9" s="622"/>
      <c r="CZ9" s="673">
        <v>6.6</v>
      </c>
      <c r="DA9" s="673"/>
      <c r="DB9" s="673"/>
      <c r="DC9" s="673"/>
      <c r="DD9" s="626">
        <v>16553</v>
      </c>
      <c r="DE9" s="621"/>
      <c r="DF9" s="621"/>
      <c r="DG9" s="621"/>
      <c r="DH9" s="621"/>
      <c r="DI9" s="621"/>
      <c r="DJ9" s="621"/>
      <c r="DK9" s="621"/>
      <c r="DL9" s="621"/>
      <c r="DM9" s="621"/>
      <c r="DN9" s="621"/>
      <c r="DO9" s="621"/>
      <c r="DP9" s="622"/>
      <c r="DQ9" s="626">
        <v>455001</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157753</v>
      </c>
      <c r="S10" s="621"/>
      <c r="T10" s="621"/>
      <c r="U10" s="621"/>
      <c r="V10" s="621"/>
      <c r="W10" s="621"/>
      <c r="X10" s="621"/>
      <c r="Y10" s="622"/>
      <c r="Z10" s="673">
        <v>1.9</v>
      </c>
      <c r="AA10" s="673"/>
      <c r="AB10" s="673"/>
      <c r="AC10" s="673"/>
      <c r="AD10" s="674">
        <v>157753</v>
      </c>
      <c r="AE10" s="674"/>
      <c r="AF10" s="674"/>
      <c r="AG10" s="674"/>
      <c r="AH10" s="674"/>
      <c r="AI10" s="674"/>
      <c r="AJ10" s="674"/>
      <c r="AK10" s="674"/>
      <c r="AL10" s="643">
        <v>3.4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33201</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18553</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8254</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47672</v>
      </c>
      <c r="S11" s="621"/>
      <c r="T11" s="621"/>
      <c r="U11" s="621"/>
      <c r="V11" s="621"/>
      <c r="W11" s="621"/>
      <c r="X11" s="621"/>
      <c r="Y11" s="622"/>
      <c r="Z11" s="673">
        <v>0.6</v>
      </c>
      <c r="AA11" s="673"/>
      <c r="AB11" s="673"/>
      <c r="AC11" s="673"/>
      <c r="AD11" s="674">
        <v>47672</v>
      </c>
      <c r="AE11" s="674"/>
      <c r="AF11" s="674"/>
      <c r="AG11" s="674"/>
      <c r="AH11" s="674"/>
      <c r="AI11" s="674"/>
      <c r="AJ11" s="674"/>
      <c r="AK11" s="674"/>
      <c r="AL11" s="643">
        <v>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93587</v>
      </c>
      <c r="BH11" s="621"/>
      <c r="BI11" s="621"/>
      <c r="BJ11" s="621"/>
      <c r="BK11" s="621"/>
      <c r="BL11" s="621"/>
      <c r="BM11" s="621"/>
      <c r="BN11" s="622"/>
      <c r="BO11" s="673">
        <v>4.5999999999999996</v>
      </c>
      <c r="BP11" s="673"/>
      <c r="BQ11" s="673"/>
      <c r="BR11" s="673"/>
      <c r="BS11" s="626">
        <v>10560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725427</v>
      </c>
      <c r="CS11" s="621"/>
      <c r="CT11" s="621"/>
      <c r="CU11" s="621"/>
      <c r="CV11" s="621"/>
      <c r="CW11" s="621"/>
      <c r="CX11" s="621"/>
      <c r="CY11" s="622"/>
      <c r="CZ11" s="673">
        <v>8.8000000000000007</v>
      </c>
      <c r="DA11" s="673"/>
      <c r="DB11" s="673"/>
      <c r="DC11" s="673"/>
      <c r="DD11" s="626">
        <v>120407</v>
      </c>
      <c r="DE11" s="621"/>
      <c r="DF11" s="621"/>
      <c r="DG11" s="621"/>
      <c r="DH11" s="621"/>
      <c r="DI11" s="621"/>
      <c r="DJ11" s="621"/>
      <c r="DK11" s="621"/>
      <c r="DL11" s="621"/>
      <c r="DM11" s="621"/>
      <c r="DN11" s="621"/>
      <c r="DO11" s="621"/>
      <c r="DP11" s="622"/>
      <c r="DQ11" s="626">
        <v>141656</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1021672</v>
      </c>
      <c r="BH12" s="621"/>
      <c r="BI12" s="621"/>
      <c r="BJ12" s="621"/>
      <c r="BK12" s="621"/>
      <c r="BL12" s="621"/>
      <c r="BM12" s="621"/>
      <c r="BN12" s="622"/>
      <c r="BO12" s="673">
        <v>50.7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128894</v>
      </c>
      <c r="CS12" s="621"/>
      <c r="CT12" s="621"/>
      <c r="CU12" s="621"/>
      <c r="CV12" s="621"/>
      <c r="CW12" s="621"/>
      <c r="CX12" s="621"/>
      <c r="CY12" s="622"/>
      <c r="CZ12" s="673">
        <v>1.6</v>
      </c>
      <c r="DA12" s="673"/>
      <c r="DB12" s="673"/>
      <c r="DC12" s="673"/>
      <c r="DD12" s="626">
        <v>3402</v>
      </c>
      <c r="DE12" s="621"/>
      <c r="DF12" s="621"/>
      <c r="DG12" s="621"/>
      <c r="DH12" s="621"/>
      <c r="DI12" s="621"/>
      <c r="DJ12" s="621"/>
      <c r="DK12" s="621"/>
      <c r="DL12" s="621"/>
      <c r="DM12" s="621"/>
      <c r="DN12" s="621"/>
      <c r="DO12" s="621"/>
      <c r="DP12" s="622"/>
      <c r="DQ12" s="626">
        <v>66874</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17061</v>
      </c>
      <c r="S13" s="621"/>
      <c r="T13" s="621"/>
      <c r="U13" s="621"/>
      <c r="V13" s="621"/>
      <c r="W13" s="621"/>
      <c r="X13" s="621"/>
      <c r="Y13" s="622"/>
      <c r="Z13" s="673">
        <v>0.2</v>
      </c>
      <c r="AA13" s="673"/>
      <c r="AB13" s="673"/>
      <c r="AC13" s="673"/>
      <c r="AD13" s="674">
        <v>17061</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1020495</v>
      </c>
      <c r="BH13" s="621"/>
      <c r="BI13" s="621"/>
      <c r="BJ13" s="621"/>
      <c r="BK13" s="621"/>
      <c r="BL13" s="621"/>
      <c r="BM13" s="621"/>
      <c r="BN13" s="622"/>
      <c r="BO13" s="673">
        <v>50.7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741534</v>
      </c>
      <c r="CS13" s="621"/>
      <c r="CT13" s="621"/>
      <c r="CU13" s="621"/>
      <c r="CV13" s="621"/>
      <c r="CW13" s="621"/>
      <c r="CX13" s="621"/>
      <c r="CY13" s="622"/>
      <c r="CZ13" s="673">
        <v>9</v>
      </c>
      <c r="DA13" s="673"/>
      <c r="DB13" s="673"/>
      <c r="DC13" s="673"/>
      <c r="DD13" s="626">
        <v>89622</v>
      </c>
      <c r="DE13" s="621"/>
      <c r="DF13" s="621"/>
      <c r="DG13" s="621"/>
      <c r="DH13" s="621"/>
      <c r="DI13" s="621"/>
      <c r="DJ13" s="621"/>
      <c r="DK13" s="621"/>
      <c r="DL13" s="621"/>
      <c r="DM13" s="621"/>
      <c r="DN13" s="621"/>
      <c r="DO13" s="621"/>
      <c r="DP13" s="622"/>
      <c r="DQ13" s="626">
        <v>632854</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18196</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366723</v>
      </c>
      <c r="CS14" s="621"/>
      <c r="CT14" s="621"/>
      <c r="CU14" s="621"/>
      <c r="CV14" s="621"/>
      <c r="CW14" s="621"/>
      <c r="CX14" s="621"/>
      <c r="CY14" s="622"/>
      <c r="CZ14" s="673">
        <v>4.4000000000000004</v>
      </c>
      <c r="DA14" s="673"/>
      <c r="DB14" s="673"/>
      <c r="DC14" s="673"/>
      <c r="DD14" s="626" t="s">
        <v>112</v>
      </c>
      <c r="DE14" s="621"/>
      <c r="DF14" s="621"/>
      <c r="DG14" s="621"/>
      <c r="DH14" s="621"/>
      <c r="DI14" s="621"/>
      <c r="DJ14" s="621"/>
      <c r="DK14" s="621"/>
      <c r="DL14" s="621"/>
      <c r="DM14" s="621"/>
      <c r="DN14" s="621"/>
      <c r="DO14" s="621"/>
      <c r="DP14" s="622"/>
      <c r="DQ14" s="626">
        <v>363963</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2535</v>
      </c>
      <c r="S15" s="621"/>
      <c r="T15" s="621"/>
      <c r="U15" s="621"/>
      <c r="V15" s="621"/>
      <c r="W15" s="621"/>
      <c r="X15" s="621"/>
      <c r="Y15" s="622"/>
      <c r="Z15" s="673">
        <v>0</v>
      </c>
      <c r="AA15" s="673"/>
      <c r="AB15" s="673"/>
      <c r="AC15" s="673"/>
      <c r="AD15" s="674">
        <v>2535</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65221</v>
      </c>
      <c r="BH15" s="621"/>
      <c r="BI15" s="621"/>
      <c r="BJ15" s="621"/>
      <c r="BK15" s="621"/>
      <c r="BL15" s="621"/>
      <c r="BM15" s="621"/>
      <c r="BN15" s="622"/>
      <c r="BO15" s="673">
        <v>3.2</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891044</v>
      </c>
      <c r="CS15" s="621"/>
      <c r="CT15" s="621"/>
      <c r="CU15" s="621"/>
      <c r="CV15" s="621"/>
      <c r="CW15" s="621"/>
      <c r="CX15" s="621"/>
      <c r="CY15" s="622"/>
      <c r="CZ15" s="673">
        <v>10.8</v>
      </c>
      <c r="DA15" s="673"/>
      <c r="DB15" s="673"/>
      <c r="DC15" s="673"/>
      <c r="DD15" s="626">
        <v>246406</v>
      </c>
      <c r="DE15" s="621"/>
      <c r="DF15" s="621"/>
      <c r="DG15" s="621"/>
      <c r="DH15" s="621"/>
      <c r="DI15" s="621"/>
      <c r="DJ15" s="621"/>
      <c r="DK15" s="621"/>
      <c r="DL15" s="621"/>
      <c r="DM15" s="621"/>
      <c r="DN15" s="621"/>
      <c r="DO15" s="621"/>
      <c r="DP15" s="622"/>
      <c r="DQ15" s="626">
        <v>725819</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2570609</v>
      </c>
      <c r="S16" s="621"/>
      <c r="T16" s="621"/>
      <c r="U16" s="621"/>
      <c r="V16" s="621"/>
      <c r="W16" s="621"/>
      <c r="X16" s="621"/>
      <c r="Y16" s="622"/>
      <c r="Z16" s="673">
        <v>30.6</v>
      </c>
      <c r="AA16" s="673"/>
      <c r="AB16" s="673"/>
      <c r="AC16" s="673"/>
      <c r="AD16" s="674">
        <v>2292594</v>
      </c>
      <c r="AE16" s="674"/>
      <c r="AF16" s="674"/>
      <c r="AG16" s="674"/>
      <c r="AH16" s="674"/>
      <c r="AI16" s="674"/>
      <c r="AJ16" s="674"/>
      <c r="AK16" s="674"/>
      <c r="AL16" s="643">
        <v>49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2292594</v>
      </c>
      <c r="S17" s="621"/>
      <c r="T17" s="621"/>
      <c r="U17" s="621"/>
      <c r="V17" s="621"/>
      <c r="W17" s="621"/>
      <c r="X17" s="621"/>
      <c r="Y17" s="622"/>
      <c r="Z17" s="673">
        <v>27.3</v>
      </c>
      <c r="AA17" s="673"/>
      <c r="AB17" s="673"/>
      <c r="AC17" s="673"/>
      <c r="AD17" s="674">
        <v>2292594</v>
      </c>
      <c r="AE17" s="674"/>
      <c r="AF17" s="674"/>
      <c r="AG17" s="674"/>
      <c r="AH17" s="674"/>
      <c r="AI17" s="674"/>
      <c r="AJ17" s="674"/>
      <c r="AK17" s="674"/>
      <c r="AL17" s="643">
        <v>49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990784</v>
      </c>
      <c r="CS17" s="621"/>
      <c r="CT17" s="621"/>
      <c r="CU17" s="621"/>
      <c r="CV17" s="621"/>
      <c r="CW17" s="621"/>
      <c r="CX17" s="621"/>
      <c r="CY17" s="622"/>
      <c r="CZ17" s="673">
        <v>12</v>
      </c>
      <c r="DA17" s="673"/>
      <c r="DB17" s="673"/>
      <c r="DC17" s="673"/>
      <c r="DD17" s="626" t="s">
        <v>112</v>
      </c>
      <c r="DE17" s="621"/>
      <c r="DF17" s="621"/>
      <c r="DG17" s="621"/>
      <c r="DH17" s="621"/>
      <c r="DI17" s="621"/>
      <c r="DJ17" s="621"/>
      <c r="DK17" s="621"/>
      <c r="DL17" s="621"/>
      <c r="DM17" s="621"/>
      <c r="DN17" s="621"/>
      <c r="DO17" s="621"/>
      <c r="DP17" s="622"/>
      <c r="DQ17" s="626">
        <v>854715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278015</v>
      </c>
      <c r="S18" s="621"/>
      <c r="T18" s="621"/>
      <c r="U18" s="621"/>
      <c r="V18" s="621"/>
      <c r="W18" s="621"/>
      <c r="X18" s="621"/>
      <c r="Y18" s="622"/>
      <c r="Z18" s="673">
        <v>3.3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4917461</v>
      </c>
      <c r="S20" s="621"/>
      <c r="T20" s="621"/>
      <c r="U20" s="621"/>
      <c r="V20" s="621"/>
      <c r="W20" s="621"/>
      <c r="X20" s="621"/>
      <c r="Y20" s="622"/>
      <c r="Z20" s="673">
        <v>58.5</v>
      </c>
      <c r="AA20" s="673"/>
      <c r="AB20" s="673"/>
      <c r="AC20" s="673"/>
      <c r="AD20" s="674">
        <v>4639446</v>
      </c>
      <c r="AE20" s="674"/>
      <c r="AF20" s="674"/>
      <c r="AG20" s="674"/>
      <c r="AH20" s="674"/>
      <c r="AI20" s="674"/>
      <c r="AJ20" s="674"/>
      <c r="AK20" s="674"/>
      <c r="AL20" s="643">
        <v>99.2</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8261311</v>
      </c>
      <c r="CS20" s="621"/>
      <c r="CT20" s="621"/>
      <c r="CU20" s="621"/>
      <c r="CV20" s="621"/>
      <c r="CW20" s="621"/>
      <c r="CX20" s="621"/>
      <c r="CY20" s="622"/>
      <c r="CZ20" s="673">
        <v>100</v>
      </c>
      <c r="DA20" s="673"/>
      <c r="DB20" s="673"/>
      <c r="DC20" s="673"/>
      <c r="DD20" s="626">
        <v>1575669</v>
      </c>
      <c r="DE20" s="621"/>
      <c r="DF20" s="621"/>
      <c r="DG20" s="621"/>
      <c r="DH20" s="621"/>
      <c r="DI20" s="621"/>
      <c r="DJ20" s="621"/>
      <c r="DK20" s="621"/>
      <c r="DL20" s="621"/>
      <c r="DM20" s="621"/>
      <c r="DN20" s="621"/>
      <c r="DO20" s="621"/>
      <c r="DP20" s="622"/>
      <c r="DQ20" s="626">
        <v>5186076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1205</v>
      </c>
      <c r="S21" s="621"/>
      <c r="T21" s="621"/>
      <c r="U21" s="621"/>
      <c r="V21" s="621"/>
      <c r="W21" s="621"/>
      <c r="X21" s="621"/>
      <c r="Y21" s="622"/>
      <c r="Z21" s="673">
        <v>0</v>
      </c>
      <c r="AA21" s="673"/>
      <c r="AB21" s="673"/>
      <c r="AC21" s="673"/>
      <c r="AD21" s="674">
        <v>1205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15999</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242319</v>
      </c>
      <c r="S23" s="621"/>
      <c r="T23" s="621"/>
      <c r="U23" s="621"/>
      <c r="V23" s="621"/>
      <c r="W23" s="621"/>
      <c r="X23" s="621"/>
      <c r="Y23" s="622"/>
      <c r="Z23" s="673">
        <v>2.9</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5079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2731340</v>
      </c>
      <c r="CS24" s="671"/>
      <c r="CT24" s="671"/>
      <c r="CU24" s="671"/>
      <c r="CV24" s="671"/>
      <c r="CW24" s="671"/>
      <c r="CX24" s="671"/>
      <c r="CY24" s="718"/>
      <c r="CZ24" s="722">
        <v>33.1</v>
      </c>
      <c r="DA24" s="723"/>
      <c r="DB24" s="723"/>
      <c r="DC24" s="724"/>
      <c r="DD24" s="717">
        <v>2133539</v>
      </c>
      <c r="DE24" s="671"/>
      <c r="DF24" s="671"/>
      <c r="DG24" s="671"/>
      <c r="DH24" s="671"/>
      <c r="DI24" s="671"/>
      <c r="DJ24" s="671"/>
      <c r="DK24" s="718"/>
      <c r="DL24" s="717">
        <v>2128680</v>
      </c>
      <c r="DM24" s="671"/>
      <c r="DN24" s="671"/>
      <c r="DO24" s="671"/>
      <c r="DP24" s="671"/>
      <c r="DQ24" s="671"/>
      <c r="DR24" s="671"/>
      <c r="DS24" s="671"/>
      <c r="DT24" s="671"/>
      <c r="DU24" s="671"/>
      <c r="DV24" s="718"/>
      <c r="DW24" s="719">
        <v>43.8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627811</v>
      </c>
      <c r="S25" s="621"/>
      <c r="T25" s="621"/>
      <c r="U25" s="621"/>
      <c r="V25" s="621"/>
      <c r="W25" s="621"/>
      <c r="X25" s="621"/>
      <c r="Y25" s="622"/>
      <c r="Z25" s="673">
        <v>7.5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1191006</v>
      </c>
      <c r="CS25" s="639"/>
      <c r="CT25" s="639"/>
      <c r="CU25" s="639"/>
      <c r="CV25" s="639"/>
      <c r="CW25" s="639"/>
      <c r="CX25" s="639"/>
      <c r="CY25" s="640"/>
      <c r="CZ25" s="623">
        <v>14.4</v>
      </c>
      <c r="DA25" s="641"/>
      <c r="DB25" s="641"/>
      <c r="DC25" s="642"/>
      <c r="DD25" s="626">
        <v>1123915</v>
      </c>
      <c r="DE25" s="639"/>
      <c r="DF25" s="639"/>
      <c r="DG25" s="639"/>
      <c r="DH25" s="639"/>
      <c r="DI25" s="639"/>
      <c r="DJ25" s="639"/>
      <c r="DK25" s="640"/>
      <c r="DL25" s="626">
        <v>1119056</v>
      </c>
      <c r="DM25" s="639"/>
      <c r="DN25" s="639"/>
      <c r="DO25" s="639"/>
      <c r="DP25" s="639"/>
      <c r="DQ25" s="639"/>
      <c r="DR25" s="639"/>
      <c r="DS25" s="639"/>
      <c r="DT25" s="639"/>
      <c r="DU25" s="639"/>
      <c r="DV25" s="640"/>
      <c r="DW25" s="643">
        <v>23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v>25838</v>
      </c>
      <c r="S26" s="621"/>
      <c r="T26" s="621"/>
      <c r="U26" s="621"/>
      <c r="V26" s="621"/>
      <c r="W26" s="621"/>
      <c r="X26" s="621"/>
      <c r="Y26" s="622"/>
      <c r="Z26" s="673">
        <v>0.3</v>
      </c>
      <c r="AA26" s="673"/>
      <c r="AB26" s="673"/>
      <c r="AC26" s="673"/>
      <c r="AD26" s="674">
        <v>25838</v>
      </c>
      <c r="AE26" s="674"/>
      <c r="AF26" s="674"/>
      <c r="AG26" s="674"/>
      <c r="AH26" s="674"/>
      <c r="AI26" s="674"/>
      <c r="AJ26" s="674"/>
      <c r="AK26" s="674"/>
      <c r="AL26" s="643">
        <v>0.6</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794383</v>
      </c>
      <c r="CS26" s="621"/>
      <c r="CT26" s="621"/>
      <c r="CU26" s="621"/>
      <c r="CV26" s="621"/>
      <c r="CW26" s="621"/>
      <c r="CX26" s="621"/>
      <c r="CY26" s="622"/>
      <c r="CZ26" s="623">
        <v>9.6</v>
      </c>
      <c r="DA26" s="641"/>
      <c r="DB26" s="641"/>
      <c r="DC26" s="642"/>
      <c r="DD26" s="626">
        <v>727292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496613</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2013890</v>
      </c>
      <c r="BH27" s="621"/>
      <c r="BI27" s="621"/>
      <c r="BJ27" s="621"/>
      <c r="BK27" s="621"/>
      <c r="BL27" s="621"/>
      <c r="BM27" s="621"/>
      <c r="BN27" s="622"/>
      <c r="BO27" s="673">
        <v>100</v>
      </c>
      <c r="BP27" s="673"/>
      <c r="BQ27" s="673"/>
      <c r="BR27" s="673"/>
      <c r="BS27" s="626">
        <v>10560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549550</v>
      </c>
      <c r="CS27" s="639"/>
      <c r="CT27" s="639"/>
      <c r="CU27" s="639"/>
      <c r="CV27" s="639"/>
      <c r="CW27" s="639"/>
      <c r="CX27" s="639"/>
      <c r="CY27" s="640"/>
      <c r="CZ27" s="623">
        <v>6.7</v>
      </c>
      <c r="DA27" s="641"/>
      <c r="DB27" s="641"/>
      <c r="DC27" s="642"/>
      <c r="DD27" s="626">
        <v>154909</v>
      </c>
      <c r="DE27" s="639"/>
      <c r="DF27" s="639"/>
      <c r="DG27" s="639"/>
      <c r="DH27" s="639"/>
      <c r="DI27" s="639"/>
      <c r="DJ27" s="639"/>
      <c r="DK27" s="640"/>
      <c r="DL27" s="626">
        <v>154909</v>
      </c>
      <c r="DM27" s="639"/>
      <c r="DN27" s="639"/>
      <c r="DO27" s="639"/>
      <c r="DP27" s="639"/>
      <c r="DQ27" s="639"/>
      <c r="DR27" s="639"/>
      <c r="DS27" s="639"/>
      <c r="DT27" s="639"/>
      <c r="DU27" s="639"/>
      <c r="DV27" s="640"/>
      <c r="DW27" s="643">
        <v>3.2</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56455</v>
      </c>
      <c r="S28" s="621"/>
      <c r="T28" s="621"/>
      <c r="U28" s="621"/>
      <c r="V28" s="621"/>
      <c r="W28" s="621"/>
      <c r="X28" s="621"/>
      <c r="Y28" s="622"/>
      <c r="Z28" s="673">
        <v>0.7</v>
      </c>
      <c r="AA28" s="673"/>
      <c r="AB28" s="673"/>
      <c r="AC28" s="673"/>
      <c r="AD28" s="674">
        <v>8809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990784</v>
      </c>
      <c r="CS28" s="621"/>
      <c r="CT28" s="621"/>
      <c r="CU28" s="621"/>
      <c r="CV28" s="621"/>
      <c r="CW28" s="621"/>
      <c r="CX28" s="621"/>
      <c r="CY28" s="622"/>
      <c r="CZ28" s="623">
        <v>12</v>
      </c>
      <c r="DA28" s="641"/>
      <c r="DB28" s="641"/>
      <c r="DC28" s="642"/>
      <c r="DD28" s="626">
        <v>854715</v>
      </c>
      <c r="DE28" s="621"/>
      <c r="DF28" s="621"/>
      <c r="DG28" s="621"/>
      <c r="DH28" s="621"/>
      <c r="DI28" s="621"/>
      <c r="DJ28" s="621"/>
      <c r="DK28" s="622"/>
      <c r="DL28" s="626">
        <v>854715</v>
      </c>
      <c r="DM28" s="621"/>
      <c r="DN28" s="621"/>
      <c r="DO28" s="621"/>
      <c r="DP28" s="621"/>
      <c r="DQ28" s="621"/>
      <c r="DR28" s="621"/>
      <c r="DS28" s="621"/>
      <c r="DT28" s="621"/>
      <c r="DU28" s="621"/>
      <c r="DV28" s="622"/>
      <c r="DW28" s="643">
        <v>17.600000000000001</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313988</v>
      </c>
      <c r="S29" s="621"/>
      <c r="T29" s="621"/>
      <c r="U29" s="621"/>
      <c r="V29" s="621"/>
      <c r="W29" s="621"/>
      <c r="X29" s="621"/>
      <c r="Y29" s="622"/>
      <c r="Z29" s="673">
        <v>3.7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990708</v>
      </c>
      <c r="CS29" s="639"/>
      <c r="CT29" s="639"/>
      <c r="CU29" s="639"/>
      <c r="CV29" s="639"/>
      <c r="CW29" s="639"/>
      <c r="CX29" s="639"/>
      <c r="CY29" s="640"/>
      <c r="CZ29" s="623">
        <v>12</v>
      </c>
      <c r="DA29" s="641"/>
      <c r="DB29" s="641"/>
      <c r="DC29" s="642"/>
      <c r="DD29" s="626">
        <v>854639</v>
      </c>
      <c r="DE29" s="639"/>
      <c r="DF29" s="639"/>
      <c r="DG29" s="639"/>
      <c r="DH29" s="639"/>
      <c r="DI29" s="639"/>
      <c r="DJ29" s="639"/>
      <c r="DK29" s="640"/>
      <c r="DL29" s="626">
        <v>854639</v>
      </c>
      <c r="DM29" s="639"/>
      <c r="DN29" s="639"/>
      <c r="DO29" s="639"/>
      <c r="DP29" s="639"/>
      <c r="DQ29" s="639"/>
      <c r="DR29" s="639"/>
      <c r="DS29" s="639"/>
      <c r="DT29" s="639"/>
      <c r="DU29" s="639"/>
      <c r="DV29" s="640"/>
      <c r="DW29" s="643">
        <v>17.600000000000001</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463338</v>
      </c>
      <c r="S30" s="621"/>
      <c r="T30" s="621"/>
      <c r="U30" s="621"/>
      <c r="V30" s="621"/>
      <c r="W30" s="621"/>
      <c r="X30" s="621"/>
      <c r="Y30" s="622"/>
      <c r="Z30" s="673">
        <v>5.5</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v>
      </c>
      <c r="BH30" s="687"/>
      <c r="BI30" s="687"/>
      <c r="BJ30" s="687"/>
      <c r="BK30" s="687"/>
      <c r="BL30" s="687"/>
      <c r="BM30" s="688">
        <v>83.6</v>
      </c>
      <c r="BN30" s="687"/>
      <c r="BO30" s="687"/>
      <c r="BP30" s="687"/>
      <c r="BQ30" s="689"/>
      <c r="BR30" s="686">
        <v>97.4</v>
      </c>
      <c r="BS30" s="687"/>
      <c r="BT30" s="687"/>
      <c r="BU30" s="687"/>
      <c r="BV30" s="687"/>
      <c r="BW30" s="687"/>
      <c r="BX30" s="688">
        <v>80.8</v>
      </c>
      <c r="BY30" s="687"/>
      <c r="BZ30" s="687"/>
      <c r="CA30" s="687"/>
      <c r="CB30" s="689"/>
      <c r="CD30" s="692"/>
      <c r="CE30" s="693"/>
      <c r="CF30" s="657" t="s">
        <v>293</v>
      </c>
      <c r="CG30" s="654"/>
      <c r="CH30" s="654"/>
      <c r="CI30" s="654"/>
      <c r="CJ30" s="654"/>
      <c r="CK30" s="654"/>
      <c r="CL30" s="654"/>
      <c r="CM30" s="654"/>
      <c r="CN30" s="654"/>
      <c r="CO30" s="654"/>
      <c r="CP30" s="654"/>
      <c r="CQ30" s="655"/>
      <c r="CR30" s="620">
        <v>899155</v>
      </c>
      <c r="CS30" s="621"/>
      <c r="CT30" s="621"/>
      <c r="CU30" s="621"/>
      <c r="CV30" s="621"/>
      <c r="CW30" s="621"/>
      <c r="CX30" s="621"/>
      <c r="CY30" s="622"/>
      <c r="CZ30" s="623">
        <v>10.9</v>
      </c>
      <c r="DA30" s="641"/>
      <c r="DB30" s="641"/>
      <c r="DC30" s="642"/>
      <c r="DD30" s="626">
        <v>763086</v>
      </c>
      <c r="DE30" s="621"/>
      <c r="DF30" s="621"/>
      <c r="DG30" s="621"/>
      <c r="DH30" s="621"/>
      <c r="DI30" s="621"/>
      <c r="DJ30" s="621"/>
      <c r="DK30" s="622"/>
      <c r="DL30" s="626">
        <v>763086</v>
      </c>
      <c r="DM30" s="621"/>
      <c r="DN30" s="621"/>
      <c r="DO30" s="621"/>
      <c r="DP30" s="621"/>
      <c r="DQ30" s="621"/>
      <c r="DR30" s="621"/>
      <c r="DS30" s="621"/>
      <c r="DT30" s="621"/>
      <c r="DU30" s="621"/>
      <c r="DV30" s="622"/>
      <c r="DW30" s="643">
        <v>15.7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111661</v>
      </c>
      <c r="S31" s="621"/>
      <c r="T31" s="621"/>
      <c r="U31" s="621"/>
      <c r="V31" s="621"/>
      <c r="W31" s="621"/>
      <c r="X31" s="621"/>
      <c r="Y31" s="622"/>
      <c r="Z31" s="673">
        <v>1.3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96.9</v>
      </c>
      <c r="BN31" s="685"/>
      <c r="BO31" s="685"/>
      <c r="BP31" s="685"/>
      <c r="BQ31" s="649"/>
      <c r="BR31" s="684">
        <v>99.3</v>
      </c>
      <c r="BS31" s="639"/>
      <c r="BT31" s="639"/>
      <c r="BU31" s="639"/>
      <c r="BV31" s="639"/>
      <c r="BW31" s="639"/>
      <c r="BX31" s="675">
        <v>96.7</v>
      </c>
      <c r="BY31" s="685"/>
      <c r="BZ31" s="685"/>
      <c r="CA31" s="685"/>
      <c r="CB31" s="649"/>
      <c r="CD31" s="692"/>
      <c r="CE31" s="693"/>
      <c r="CF31" s="657" t="s">
        <v>297</v>
      </c>
      <c r="CG31" s="654"/>
      <c r="CH31" s="654"/>
      <c r="CI31" s="654"/>
      <c r="CJ31" s="654"/>
      <c r="CK31" s="654"/>
      <c r="CL31" s="654"/>
      <c r="CM31" s="654"/>
      <c r="CN31" s="654"/>
      <c r="CO31" s="654"/>
      <c r="CP31" s="654"/>
      <c r="CQ31" s="655"/>
      <c r="CR31" s="620">
        <v>91553</v>
      </c>
      <c r="CS31" s="639"/>
      <c r="CT31" s="639"/>
      <c r="CU31" s="639"/>
      <c r="CV31" s="639"/>
      <c r="CW31" s="639"/>
      <c r="CX31" s="639"/>
      <c r="CY31" s="640"/>
      <c r="CZ31" s="623">
        <v>1.1000000000000001</v>
      </c>
      <c r="DA31" s="641"/>
      <c r="DB31" s="641"/>
      <c r="DC31" s="642"/>
      <c r="DD31" s="626">
        <v>91553</v>
      </c>
      <c r="DE31" s="639"/>
      <c r="DF31" s="639"/>
      <c r="DG31" s="639"/>
      <c r="DH31" s="639"/>
      <c r="DI31" s="639"/>
      <c r="DJ31" s="639"/>
      <c r="DK31" s="640"/>
      <c r="DL31" s="626">
        <v>91553</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229787</v>
      </c>
      <c r="S32" s="621"/>
      <c r="T32" s="621"/>
      <c r="U32" s="621"/>
      <c r="V32" s="621"/>
      <c r="W32" s="621"/>
      <c r="X32" s="621"/>
      <c r="Y32" s="622"/>
      <c r="Z32" s="673">
        <v>2.7</v>
      </c>
      <c r="AA32" s="673"/>
      <c r="AB32" s="673"/>
      <c r="AC32" s="673"/>
      <c r="AD32" s="674">
        <v>570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96.8</v>
      </c>
      <c r="BH32" s="605"/>
      <c r="BI32" s="605"/>
      <c r="BJ32" s="605"/>
      <c r="BK32" s="605"/>
      <c r="BL32" s="605"/>
      <c r="BM32" s="668">
        <v>73.599999999999994</v>
      </c>
      <c r="BN32" s="605"/>
      <c r="BO32" s="605"/>
      <c r="BP32" s="605"/>
      <c r="BQ32" s="662"/>
      <c r="BR32" s="683">
        <v>94.9</v>
      </c>
      <c r="BS32" s="605"/>
      <c r="BT32" s="605"/>
      <c r="BU32" s="605"/>
      <c r="BV32" s="605"/>
      <c r="BW32" s="605"/>
      <c r="BX32" s="668">
        <v>65.7</v>
      </c>
      <c r="BY32" s="605"/>
      <c r="BZ32" s="605"/>
      <c r="CA32" s="605"/>
      <c r="CB32" s="662"/>
      <c r="CD32" s="694"/>
      <c r="CE32" s="695"/>
      <c r="CF32" s="657" t="s">
        <v>300</v>
      </c>
      <c r="CG32" s="654"/>
      <c r="CH32" s="654"/>
      <c r="CI32" s="654"/>
      <c r="CJ32" s="654"/>
      <c r="CK32" s="654"/>
      <c r="CL32" s="654"/>
      <c r="CM32" s="654"/>
      <c r="CN32" s="654"/>
      <c r="CO32" s="654"/>
      <c r="CP32" s="654"/>
      <c r="CQ32" s="655"/>
      <c r="CR32" s="620">
        <v>76</v>
      </c>
      <c r="CS32" s="621"/>
      <c r="CT32" s="621"/>
      <c r="CU32" s="621"/>
      <c r="CV32" s="621"/>
      <c r="CW32" s="621"/>
      <c r="CX32" s="621"/>
      <c r="CY32" s="622"/>
      <c r="CZ32" s="623">
        <v>0</v>
      </c>
      <c r="DA32" s="641"/>
      <c r="DB32" s="641"/>
      <c r="DC32" s="642"/>
      <c r="DD32" s="626">
        <v>76</v>
      </c>
      <c r="DE32" s="621"/>
      <c r="DF32" s="621"/>
      <c r="DG32" s="621"/>
      <c r="DH32" s="621"/>
      <c r="DI32" s="621"/>
      <c r="DJ32" s="621"/>
      <c r="DK32" s="622"/>
      <c r="DL32" s="626">
        <v>76</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893779</v>
      </c>
      <c r="S33" s="621"/>
      <c r="T33" s="621"/>
      <c r="U33" s="621"/>
      <c r="V33" s="621"/>
      <c r="W33" s="621"/>
      <c r="X33" s="621"/>
      <c r="Y33" s="622"/>
      <c r="Z33" s="673">
        <v>10.6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3954302</v>
      </c>
      <c r="CS33" s="639"/>
      <c r="CT33" s="639"/>
      <c r="CU33" s="639"/>
      <c r="CV33" s="639"/>
      <c r="CW33" s="639"/>
      <c r="CX33" s="639"/>
      <c r="CY33" s="640"/>
      <c r="CZ33" s="623">
        <v>47.9</v>
      </c>
      <c r="DA33" s="641"/>
      <c r="DB33" s="641"/>
      <c r="DC33" s="642"/>
      <c r="DD33" s="626">
        <v>2599610</v>
      </c>
      <c r="DE33" s="639"/>
      <c r="DF33" s="639"/>
      <c r="DG33" s="639"/>
      <c r="DH33" s="639"/>
      <c r="DI33" s="639"/>
      <c r="DJ33" s="639"/>
      <c r="DK33" s="640"/>
      <c r="DL33" s="626">
        <v>2111505</v>
      </c>
      <c r="DM33" s="639"/>
      <c r="DN33" s="639"/>
      <c r="DO33" s="639"/>
      <c r="DP33" s="639"/>
      <c r="DQ33" s="639"/>
      <c r="DR33" s="639"/>
      <c r="DS33" s="639"/>
      <c r="DT33" s="639"/>
      <c r="DU33" s="639"/>
      <c r="DV33" s="640"/>
      <c r="DW33" s="643">
        <v>43.4</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1310827</v>
      </c>
      <c r="CS34" s="621"/>
      <c r="CT34" s="621"/>
      <c r="CU34" s="621"/>
      <c r="CV34" s="621"/>
      <c r="CW34" s="621"/>
      <c r="CX34" s="621"/>
      <c r="CY34" s="622"/>
      <c r="CZ34" s="623">
        <v>15.9</v>
      </c>
      <c r="DA34" s="641"/>
      <c r="DB34" s="641"/>
      <c r="DC34" s="642"/>
      <c r="DD34" s="626">
        <v>912626</v>
      </c>
      <c r="DE34" s="621"/>
      <c r="DF34" s="621"/>
      <c r="DG34" s="621"/>
      <c r="DH34" s="621"/>
      <c r="DI34" s="621"/>
      <c r="DJ34" s="621"/>
      <c r="DK34" s="622"/>
      <c r="DL34" s="626">
        <v>721793</v>
      </c>
      <c r="DM34" s="621"/>
      <c r="DN34" s="621"/>
      <c r="DO34" s="621"/>
      <c r="DP34" s="621"/>
      <c r="DQ34" s="621"/>
      <c r="DR34" s="621"/>
      <c r="DS34" s="621"/>
      <c r="DT34" s="621"/>
      <c r="DU34" s="621"/>
      <c r="DV34" s="622"/>
      <c r="DW34" s="643">
        <v>14.8</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187979</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872861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9511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64667</v>
      </c>
      <c r="CS35" s="639"/>
      <c r="CT35" s="639"/>
      <c r="CU35" s="639"/>
      <c r="CV35" s="639"/>
      <c r="CW35" s="639"/>
      <c r="CX35" s="639"/>
      <c r="CY35" s="640"/>
      <c r="CZ35" s="623">
        <v>0.8</v>
      </c>
      <c r="DA35" s="641"/>
      <c r="DB35" s="641"/>
      <c r="DC35" s="642"/>
      <c r="DD35" s="626">
        <v>46470</v>
      </c>
      <c r="DE35" s="639"/>
      <c r="DF35" s="639"/>
      <c r="DG35" s="639"/>
      <c r="DH35" s="639"/>
      <c r="DI35" s="639"/>
      <c r="DJ35" s="639"/>
      <c r="DK35" s="640"/>
      <c r="DL35" s="626">
        <v>24291</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8401333</v>
      </c>
      <c r="S36" s="661"/>
      <c r="T36" s="661"/>
      <c r="U36" s="661"/>
      <c r="V36" s="661"/>
      <c r="W36" s="661"/>
      <c r="X36" s="661"/>
      <c r="Y36" s="664"/>
      <c r="Z36" s="665">
        <v>100</v>
      </c>
      <c r="AA36" s="665"/>
      <c r="AB36" s="665"/>
      <c r="AC36" s="665"/>
      <c r="AD36" s="666">
        <v>4675868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328335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-530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1583949</v>
      </c>
      <c r="CS36" s="621"/>
      <c r="CT36" s="621"/>
      <c r="CU36" s="621"/>
      <c r="CV36" s="621"/>
      <c r="CW36" s="621"/>
      <c r="CX36" s="621"/>
      <c r="CY36" s="622"/>
      <c r="CZ36" s="623">
        <v>19.2</v>
      </c>
      <c r="DA36" s="641"/>
      <c r="DB36" s="641"/>
      <c r="DC36" s="642"/>
      <c r="DD36" s="626">
        <v>992912</v>
      </c>
      <c r="DE36" s="621"/>
      <c r="DF36" s="621"/>
      <c r="DG36" s="621"/>
      <c r="DH36" s="621"/>
      <c r="DI36" s="621"/>
      <c r="DJ36" s="621"/>
      <c r="DK36" s="622"/>
      <c r="DL36" s="626">
        <v>788862</v>
      </c>
      <c r="DM36" s="621"/>
      <c r="DN36" s="621"/>
      <c r="DO36" s="621"/>
      <c r="DP36" s="621"/>
      <c r="DQ36" s="621"/>
      <c r="DR36" s="621"/>
      <c r="DS36" s="621"/>
      <c r="DT36" s="621"/>
      <c r="DU36" s="621"/>
      <c r="DV36" s="622"/>
      <c r="DW36" s="643">
        <v>16.2</v>
      </c>
      <c r="DX36" s="644"/>
      <c r="DY36" s="644"/>
      <c r="DZ36" s="644"/>
      <c r="EA36" s="644"/>
      <c r="EB36" s="644"/>
      <c r="EC36" s="645"/>
    </row>
    <row r="37" spans="2:133" ht="11.25" customHeight="1">
      <c r="AQ37" s="646" t="s">
        <v>315</v>
      </c>
      <c r="AR37" s="647"/>
      <c r="AS37" s="647"/>
      <c r="AT37" s="647"/>
      <c r="AU37" s="647"/>
      <c r="AV37" s="647"/>
      <c r="AW37" s="647"/>
      <c r="AX37" s="647"/>
      <c r="AY37" s="648"/>
      <c r="AZ37" s="620">
        <v>167456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1381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518678</v>
      </c>
      <c r="CS37" s="639"/>
      <c r="CT37" s="639"/>
      <c r="CU37" s="639"/>
      <c r="CV37" s="639"/>
      <c r="CW37" s="639"/>
      <c r="CX37" s="639"/>
      <c r="CY37" s="640"/>
      <c r="CZ37" s="623">
        <v>6.3</v>
      </c>
      <c r="DA37" s="641"/>
      <c r="DB37" s="641"/>
      <c r="DC37" s="642"/>
      <c r="DD37" s="626">
        <v>516057</v>
      </c>
      <c r="DE37" s="639"/>
      <c r="DF37" s="639"/>
      <c r="DG37" s="639"/>
      <c r="DH37" s="639"/>
      <c r="DI37" s="639"/>
      <c r="DJ37" s="639"/>
      <c r="DK37" s="640"/>
      <c r="DL37" s="626">
        <v>510925</v>
      </c>
      <c r="DM37" s="639"/>
      <c r="DN37" s="639"/>
      <c r="DO37" s="639"/>
      <c r="DP37" s="639"/>
      <c r="DQ37" s="639"/>
      <c r="DR37" s="639"/>
      <c r="DS37" s="639"/>
      <c r="DT37" s="639"/>
      <c r="DU37" s="639"/>
      <c r="DV37" s="640"/>
      <c r="DW37" s="643">
        <v>10.5</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2292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705405</v>
      </c>
      <c r="CS38" s="621"/>
      <c r="CT38" s="621"/>
      <c r="CU38" s="621"/>
      <c r="CV38" s="621"/>
      <c r="CW38" s="621"/>
      <c r="CX38" s="621"/>
      <c r="CY38" s="622"/>
      <c r="CZ38" s="623">
        <v>8.5</v>
      </c>
      <c r="DA38" s="641"/>
      <c r="DB38" s="641"/>
      <c r="DC38" s="642"/>
      <c r="DD38" s="626">
        <v>636601</v>
      </c>
      <c r="DE38" s="621"/>
      <c r="DF38" s="621"/>
      <c r="DG38" s="621"/>
      <c r="DH38" s="621"/>
      <c r="DI38" s="621"/>
      <c r="DJ38" s="621"/>
      <c r="DK38" s="622"/>
      <c r="DL38" s="626">
        <v>576559</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189678</v>
      </c>
      <c r="CS39" s="639"/>
      <c r="CT39" s="639"/>
      <c r="CU39" s="639"/>
      <c r="CV39" s="639"/>
      <c r="CW39" s="639"/>
      <c r="CX39" s="639"/>
      <c r="CY39" s="640"/>
      <c r="CZ39" s="623">
        <v>2.2999999999999998</v>
      </c>
      <c r="DA39" s="641"/>
      <c r="DB39" s="641"/>
      <c r="DC39" s="642"/>
      <c r="DD39" s="626">
        <v>11001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93528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99776</v>
      </c>
      <c r="CS40" s="621"/>
      <c r="CT40" s="621"/>
      <c r="CU40" s="621"/>
      <c r="CV40" s="621"/>
      <c r="CW40" s="621"/>
      <c r="CX40" s="621"/>
      <c r="CY40" s="622"/>
      <c r="CZ40" s="623">
        <v>1.2</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283542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1575669</v>
      </c>
      <c r="CS42" s="621"/>
      <c r="CT42" s="621"/>
      <c r="CU42" s="621"/>
      <c r="CV42" s="621"/>
      <c r="CW42" s="621"/>
      <c r="CX42" s="621"/>
      <c r="CY42" s="622"/>
      <c r="CZ42" s="623">
        <v>19.100000000000001</v>
      </c>
      <c r="DA42" s="624"/>
      <c r="DB42" s="624"/>
      <c r="DC42" s="625"/>
      <c r="DD42" s="626">
        <v>452927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5779</v>
      </c>
      <c r="CS43" s="639"/>
      <c r="CT43" s="639"/>
      <c r="CU43" s="639"/>
      <c r="CV43" s="639"/>
      <c r="CW43" s="639"/>
      <c r="CX43" s="639"/>
      <c r="CY43" s="640"/>
      <c r="CZ43" s="623">
        <v>0.1</v>
      </c>
      <c r="DA43" s="641"/>
      <c r="DB43" s="641"/>
      <c r="DC43" s="642"/>
      <c r="DD43" s="626">
        <v>5779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1575669</v>
      </c>
      <c r="CS44" s="621"/>
      <c r="CT44" s="621"/>
      <c r="CU44" s="621"/>
      <c r="CV44" s="621"/>
      <c r="CW44" s="621"/>
      <c r="CX44" s="621"/>
      <c r="CY44" s="622"/>
      <c r="CZ44" s="623">
        <v>19.100000000000001</v>
      </c>
      <c r="DA44" s="624"/>
      <c r="DB44" s="624"/>
      <c r="DC44" s="625"/>
      <c r="DD44" s="626">
        <v>452927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1279794</v>
      </c>
      <c r="CS45" s="639"/>
      <c r="CT45" s="639"/>
      <c r="CU45" s="639"/>
      <c r="CV45" s="639"/>
      <c r="CW45" s="639"/>
      <c r="CX45" s="639"/>
      <c r="CY45" s="640"/>
      <c r="CZ45" s="623">
        <v>15.5</v>
      </c>
      <c r="DA45" s="641"/>
      <c r="DB45" s="641"/>
      <c r="DC45" s="642"/>
      <c r="DD45" s="626">
        <v>239843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222257</v>
      </c>
      <c r="CS46" s="621"/>
      <c r="CT46" s="621"/>
      <c r="CU46" s="621"/>
      <c r="CV46" s="621"/>
      <c r="CW46" s="621"/>
      <c r="CX46" s="621"/>
      <c r="CY46" s="622"/>
      <c r="CZ46" s="623">
        <v>2.7</v>
      </c>
      <c r="DA46" s="624"/>
      <c r="DB46" s="624"/>
      <c r="DC46" s="625"/>
      <c r="DD46" s="626">
        <v>211826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8261311</v>
      </c>
      <c r="CS49" s="605"/>
      <c r="CT49" s="605"/>
      <c r="CU49" s="605"/>
      <c r="CV49" s="605"/>
      <c r="CW49" s="605"/>
      <c r="CX49" s="605"/>
      <c r="CY49" s="606"/>
      <c r="CZ49" s="607">
        <v>100</v>
      </c>
      <c r="DA49" s="608"/>
      <c r="DB49" s="608"/>
      <c r="DC49" s="609"/>
      <c r="DD49" s="610">
        <v>5186076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8401</v>
      </c>
      <c r="R7" s="1134"/>
      <c r="S7" s="1134"/>
      <c r="T7" s="1134"/>
      <c r="U7" s="1134"/>
      <c r="V7" s="1134">
        <v>8261</v>
      </c>
      <c r="W7" s="1134"/>
      <c r="X7" s="1134"/>
      <c r="Y7" s="1134"/>
      <c r="Z7" s="1134"/>
      <c r="AA7" s="1134">
        <v>140</v>
      </c>
      <c r="AB7" s="1134"/>
      <c r="AC7" s="1134"/>
      <c r="AD7" s="1134"/>
      <c r="AE7" s="1135"/>
      <c r="AF7" s="1136">
        <v>116</v>
      </c>
      <c r="AG7" s="1137"/>
      <c r="AH7" s="1137"/>
      <c r="AI7" s="1137"/>
      <c r="AJ7" s="1138"/>
      <c r="AK7" s="1120">
        <v>1</v>
      </c>
      <c r="AL7" s="1121"/>
      <c r="AM7" s="1121"/>
      <c r="AN7" s="1121"/>
      <c r="AO7" s="1121"/>
      <c r="AP7" s="1121">
        <v>9373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8401</v>
      </c>
      <c r="R23" s="1098"/>
      <c r="S23" s="1098"/>
      <c r="T23" s="1098"/>
      <c r="U23" s="1098"/>
      <c r="V23" s="1098">
        <v>8261</v>
      </c>
      <c r="W23" s="1098"/>
      <c r="X23" s="1098"/>
      <c r="Y23" s="1098"/>
      <c r="Z23" s="1098"/>
      <c r="AA23" s="1098">
        <v>140</v>
      </c>
      <c r="AB23" s="1098"/>
      <c r="AC23" s="1098"/>
      <c r="AD23" s="1098"/>
      <c r="AE23" s="1099"/>
      <c r="AF23" s="1100">
        <v>116</v>
      </c>
      <c r="AG23" s="1098"/>
      <c r="AH23" s="1098"/>
      <c r="AI23" s="1098"/>
      <c r="AJ23" s="1101"/>
      <c r="AK23" s="1102"/>
      <c r="AL23" s="1103"/>
      <c r="AM23" s="1103"/>
      <c r="AN23" s="1103"/>
      <c r="AO23" s="1103"/>
      <c r="AP23" s="1098">
        <v>9373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1248</v>
      </c>
      <c r="R28" s="1083"/>
      <c r="S28" s="1083"/>
      <c r="T28" s="1083"/>
      <c r="U28" s="1083"/>
      <c r="V28" s="1083">
        <v>1239</v>
      </c>
      <c r="W28" s="1083"/>
      <c r="X28" s="1083"/>
      <c r="Y28" s="1083"/>
      <c r="Z28" s="1083"/>
      <c r="AA28" s="1083">
        <v>9</v>
      </c>
      <c r="AB28" s="1083"/>
      <c r="AC28" s="1083"/>
      <c r="AD28" s="1083"/>
      <c r="AE28" s="1084"/>
      <c r="AF28" s="1085">
        <v>10</v>
      </c>
      <c r="AG28" s="1083"/>
      <c r="AH28" s="1083"/>
      <c r="AI28" s="1083"/>
      <c r="AJ28" s="1086"/>
      <c r="AK28" s="1087">
        <v>94</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860</v>
      </c>
      <c r="R29" s="1073"/>
      <c r="S29" s="1073"/>
      <c r="T29" s="1073"/>
      <c r="U29" s="1073"/>
      <c r="V29" s="1073">
        <v>770</v>
      </c>
      <c r="W29" s="1073"/>
      <c r="X29" s="1073"/>
      <c r="Y29" s="1073"/>
      <c r="Z29" s="1073"/>
      <c r="AA29" s="1073">
        <v>90</v>
      </c>
      <c r="AB29" s="1073"/>
      <c r="AC29" s="1073"/>
      <c r="AD29" s="1073"/>
      <c r="AE29" s="1074"/>
      <c r="AF29" s="1048">
        <v>90</v>
      </c>
      <c r="AG29" s="1049"/>
      <c r="AH29" s="1049"/>
      <c r="AI29" s="1049"/>
      <c r="AJ29" s="1050"/>
      <c r="AK29" s="1009">
        <v>135</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119</v>
      </c>
      <c r="R30" s="1073"/>
      <c r="S30" s="1073"/>
      <c r="T30" s="1073"/>
      <c r="U30" s="1073"/>
      <c r="V30" s="1073">
        <v>118</v>
      </c>
      <c r="W30" s="1073"/>
      <c r="X30" s="1073"/>
      <c r="Y30" s="1073"/>
      <c r="Z30" s="1073"/>
      <c r="AA30" s="1073">
        <v>1</v>
      </c>
      <c r="AB30" s="1073"/>
      <c r="AC30" s="1073"/>
      <c r="AD30" s="1073"/>
      <c r="AE30" s="1074"/>
      <c r="AF30" s="1048" t="s">
        <v>112</v>
      </c>
      <c r="AG30" s="1049"/>
      <c r="AH30" s="1049"/>
      <c r="AI30" s="1049"/>
      <c r="AJ30" s="1050"/>
      <c r="AK30" s="1009">
        <v>33</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1350</v>
      </c>
      <c r="R31" s="1073"/>
      <c r="S31" s="1073"/>
      <c r="T31" s="1073"/>
      <c r="U31" s="1073"/>
      <c r="V31" s="1073">
        <v>1253</v>
      </c>
      <c r="W31" s="1073"/>
      <c r="X31" s="1073"/>
      <c r="Y31" s="1073"/>
      <c r="Z31" s="1073"/>
      <c r="AA31" s="1073">
        <v>97</v>
      </c>
      <c r="AB31" s="1073"/>
      <c r="AC31" s="1073"/>
      <c r="AD31" s="1073"/>
      <c r="AE31" s="1074"/>
      <c r="AF31" s="1048">
        <v>243</v>
      </c>
      <c r="AG31" s="1049"/>
      <c r="AH31" s="1049"/>
      <c r="AI31" s="1049"/>
      <c r="AJ31" s="1050"/>
      <c r="AK31" s="1009">
        <v>122</v>
      </c>
      <c r="AL31" s="1000"/>
      <c r="AM31" s="1000"/>
      <c r="AN31" s="1000"/>
      <c r="AO31" s="1000"/>
      <c r="AP31" s="1000">
        <v>1759</v>
      </c>
      <c r="AQ31" s="1000"/>
      <c r="AR31" s="1000"/>
      <c r="AS31" s="1000"/>
      <c r="AT31" s="1000"/>
      <c r="AU31" s="1000">
        <v>880</v>
      </c>
      <c r="AV31" s="1000"/>
      <c r="AW31" s="1000"/>
      <c r="AX31" s="1000"/>
      <c r="AY31" s="1000"/>
      <c r="AZ31" s="1071"/>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814</v>
      </c>
      <c r="R32" s="1073"/>
      <c r="S32" s="1073"/>
      <c r="T32" s="1073"/>
      <c r="U32" s="1073"/>
      <c r="V32" s="1073">
        <v>807</v>
      </c>
      <c r="W32" s="1073"/>
      <c r="X32" s="1073"/>
      <c r="Y32" s="1073"/>
      <c r="Z32" s="1073"/>
      <c r="AA32" s="1073">
        <v>7</v>
      </c>
      <c r="AB32" s="1073"/>
      <c r="AC32" s="1073"/>
      <c r="AD32" s="1073"/>
      <c r="AE32" s="1074"/>
      <c r="AF32" s="1048">
        <v>7</v>
      </c>
      <c r="AG32" s="1049"/>
      <c r="AH32" s="1049"/>
      <c r="AI32" s="1049"/>
      <c r="AJ32" s="1050"/>
      <c r="AK32" s="1009">
        <v>323</v>
      </c>
      <c r="AL32" s="1000"/>
      <c r="AM32" s="1000"/>
      <c r="AN32" s="1000"/>
      <c r="AO32" s="1000"/>
      <c r="AP32" s="1000">
        <v>4718</v>
      </c>
      <c r="AQ32" s="1000"/>
      <c r="AR32" s="1000"/>
      <c r="AS32" s="1000"/>
      <c r="AT32" s="1000"/>
      <c r="AU32" s="1000">
        <v>3805</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349</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390</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951525</v>
      </c>
      <c r="AB110" s="916"/>
      <c r="AC110" s="916"/>
      <c r="AD110" s="916"/>
      <c r="AE110" s="917"/>
      <c r="AF110" s="918">
        <v>985499</v>
      </c>
      <c r="AG110" s="916"/>
      <c r="AH110" s="916"/>
      <c r="AI110" s="916"/>
      <c r="AJ110" s="917"/>
      <c r="AK110" s="918">
        <v>990708</v>
      </c>
      <c r="AL110" s="916"/>
      <c r="AM110" s="916"/>
      <c r="AN110" s="916"/>
      <c r="AO110" s="917"/>
      <c r="AP110" s="919">
        <v>25.2</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9627002</v>
      </c>
      <c r="BR110" s="863"/>
      <c r="BS110" s="863"/>
      <c r="BT110" s="863"/>
      <c r="BU110" s="863"/>
      <c r="BV110" s="863">
        <v>9378748</v>
      </c>
      <c r="BW110" s="863"/>
      <c r="BX110" s="863"/>
      <c r="BY110" s="863"/>
      <c r="BZ110" s="863"/>
      <c r="CA110" s="863">
        <v>9373372</v>
      </c>
      <c r="CB110" s="863"/>
      <c r="CC110" s="863"/>
      <c r="CD110" s="863"/>
      <c r="CE110" s="863"/>
      <c r="CF110" s="887">
        <v>238.5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5457291</v>
      </c>
      <c r="BR112" s="835"/>
      <c r="BS112" s="835"/>
      <c r="BT112" s="835"/>
      <c r="BU112" s="835"/>
      <c r="BV112" s="835">
        <v>5386489</v>
      </c>
      <c r="BW112" s="835"/>
      <c r="BX112" s="835"/>
      <c r="BY112" s="835"/>
      <c r="BZ112" s="835"/>
      <c r="CA112" s="835">
        <v>5755332</v>
      </c>
      <c r="CB112" s="835"/>
      <c r="CC112" s="835"/>
      <c r="CD112" s="835"/>
      <c r="CE112" s="835"/>
      <c r="CF112" s="896">
        <v>146.4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280821</v>
      </c>
      <c r="AB113" s="944"/>
      <c r="AC113" s="944"/>
      <c r="AD113" s="944"/>
      <c r="AE113" s="945"/>
      <c r="AF113" s="946">
        <v>297520</v>
      </c>
      <c r="AG113" s="944"/>
      <c r="AH113" s="944"/>
      <c r="AI113" s="944"/>
      <c r="AJ113" s="945"/>
      <c r="AK113" s="946">
        <v>347323</v>
      </c>
      <c r="AL113" s="944"/>
      <c r="AM113" s="944"/>
      <c r="AN113" s="944"/>
      <c r="AO113" s="945"/>
      <c r="AP113" s="947">
        <v>8.8000000000000007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140249</v>
      </c>
      <c r="BR113" s="835"/>
      <c r="BS113" s="835"/>
      <c r="BT113" s="835"/>
      <c r="BU113" s="835"/>
      <c r="BV113" s="835">
        <v>135769</v>
      </c>
      <c r="BW113" s="835"/>
      <c r="BX113" s="835"/>
      <c r="BY113" s="835"/>
      <c r="BZ113" s="835"/>
      <c r="CA113" s="835">
        <v>131242</v>
      </c>
      <c r="CB113" s="835"/>
      <c r="CC113" s="835"/>
      <c r="CD113" s="835"/>
      <c r="CE113" s="835"/>
      <c r="CF113" s="896">
        <v>3.3</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25236</v>
      </c>
      <c r="AB114" s="798"/>
      <c r="AC114" s="798"/>
      <c r="AD114" s="798"/>
      <c r="AE114" s="799"/>
      <c r="AF114" s="800">
        <v>4781</v>
      </c>
      <c r="AG114" s="798"/>
      <c r="AH114" s="798"/>
      <c r="AI114" s="798"/>
      <c r="AJ114" s="799"/>
      <c r="AK114" s="800">
        <v>4780</v>
      </c>
      <c r="AL114" s="798"/>
      <c r="AM114" s="798"/>
      <c r="AN114" s="798"/>
      <c r="AO114" s="799"/>
      <c r="AP114" s="845">
        <v>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986820</v>
      </c>
      <c r="BR114" s="835"/>
      <c r="BS114" s="835"/>
      <c r="BT114" s="835"/>
      <c r="BU114" s="835"/>
      <c r="BV114" s="835">
        <v>933474</v>
      </c>
      <c r="BW114" s="835"/>
      <c r="BX114" s="835"/>
      <c r="BY114" s="835"/>
      <c r="BZ114" s="835"/>
      <c r="CA114" s="835">
        <v>848172</v>
      </c>
      <c r="CB114" s="835"/>
      <c r="CC114" s="835"/>
      <c r="CD114" s="835"/>
      <c r="CE114" s="835"/>
      <c r="CF114" s="896">
        <v>21.6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25251</v>
      </c>
      <c r="AB115" s="944"/>
      <c r="AC115" s="944"/>
      <c r="AD115" s="944"/>
      <c r="AE115" s="945"/>
      <c r="AF115" s="946">
        <v>75775</v>
      </c>
      <c r="AG115" s="944"/>
      <c r="AH115" s="944"/>
      <c r="AI115" s="944"/>
      <c r="AJ115" s="945"/>
      <c r="AK115" s="946">
        <v>57261</v>
      </c>
      <c r="AL115" s="944"/>
      <c r="AM115" s="944"/>
      <c r="AN115" s="944"/>
      <c r="AO115" s="945"/>
      <c r="AP115" s="947">
        <v>1.5</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46</v>
      </c>
      <c r="AB116" s="798"/>
      <c r="AC116" s="798"/>
      <c r="AD116" s="798"/>
      <c r="AE116" s="799"/>
      <c r="AF116" s="800">
        <v>44</v>
      </c>
      <c r="AG116" s="798"/>
      <c r="AH116" s="798"/>
      <c r="AI116" s="798"/>
      <c r="AJ116" s="799"/>
      <c r="AK116" s="800">
        <v>76</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1282879</v>
      </c>
      <c r="AB117" s="930"/>
      <c r="AC117" s="930"/>
      <c r="AD117" s="930"/>
      <c r="AE117" s="931"/>
      <c r="AF117" s="932">
        <v>1363619</v>
      </c>
      <c r="AG117" s="930"/>
      <c r="AH117" s="930"/>
      <c r="AI117" s="930"/>
      <c r="AJ117" s="931"/>
      <c r="AK117" s="932">
        <v>1400148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16211362</v>
      </c>
      <c r="BR119" s="866"/>
      <c r="BS119" s="866"/>
      <c r="BT119" s="866"/>
      <c r="BU119" s="866"/>
      <c r="BV119" s="866">
        <v>15834480</v>
      </c>
      <c r="BW119" s="866"/>
      <c r="BX119" s="866"/>
      <c r="BY119" s="866"/>
      <c r="BZ119" s="866"/>
      <c r="CA119" s="866">
        <v>16108118</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3380359</v>
      </c>
      <c r="BR120" s="863"/>
      <c r="BS120" s="863"/>
      <c r="BT120" s="863"/>
      <c r="BU120" s="863"/>
      <c r="BV120" s="863">
        <v>3668944</v>
      </c>
      <c r="BW120" s="863"/>
      <c r="BX120" s="863"/>
      <c r="BY120" s="863"/>
      <c r="BZ120" s="863"/>
      <c r="CA120" s="863">
        <v>3487872</v>
      </c>
      <c r="CB120" s="863"/>
      <c r="CC120" s="863"/>
      <c r="CD120" s="863"/>
      <c r="CE120" s="863"/>
      <c r="CF120" s="887">
        <v>88.7</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4808130</v>
      </c>
      <c r="DH120" s="863"/>
      <c r="DI120" s="863"/>
      <c r="DJ120" s="863"/>
      <c r="DK120" s="863"/>
      <c r="DL120" s="863">
        <v>4763016</v>
      </c>
      <c r="DM120" s="863"/>
      <c r="DN120" s="863"/>
      <c r="DO120" s="863"/>
      <c r="DP120" s="863"/>
      <c r="DQ120" s="863">
        <v>4717310</v>
      </c>
      <c r="DR120" s="863"/>
      <c r="DS120" s="863"/>
      <c r="DT120" s="863"/>
      <c r="DU120" s="863"/>
      <c r="DV120" s="864">
        <v>120</v>
      </c>
      <c r="DW120" s="864"/>
      <c r="DX120" s="864"/>
      <c r="DY120" s="864"/>
      <c r="DZ120" s="865"/>
    </row>
    <row r="121" spans="1:130" s="199" customFormat="1" ht="26.25" customHeight="1">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1038437</v>
      </c>
      <c r="BR121" s="835"/>
      <c r="BS121" s="835"/>
      <c r="BT121" s="835"/>
      <c r="BU121" s="835"/>
      <c r="BV121" s="835">
        <v>912497</v>
      </c>
      <c r="BW121" s="835"/>
      <c r="BX121" s="835"/>
      <c r="BY121" s="835"/>
      <c r="BZ121" s="835"/>
      <c r="CA121" s="835">
        <v>833462</v>
      </c>
      <c r="CB121" s="835"/>
      <c r="CC121" s="835"/>
      <c r="CD121" s="835"/>
      <c r="CE121" s="835"/>
      <c r="CF121" s="896">
        <v>21.2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649161</v>
      </c>
      <c r="DH121" s="835"/>
      <c r="DI121" s="835"/>
      <c r="DJ121" s="835"/>
      <c r="DK121" s="835"/>
      <c r="DL121" s="835">
        <v>623473</v>
      </c>
      <c r="DM121" s="835"/>
      <c r="DN121" s="835"/>
      <c r="DO121" s="835"/>
      <c r="DP121" s="835"/>
      <c r="DQ121" s="835">
        <v>1038022</v>
      </c>
      <c r="DR121" s="835"/>
      <c r="DS121" s="835"/>
      <c r="DT121" s="835"/>
      <c r="DU121" s="835"/>
      <c r="DV121" s="812">
        <v>26.4</v>
      </c>
      <c r="DW121" s="812"/>
      <c r="DX121" s="812"/>
      <c r="DY121" s="812"/>
      <c r="DZ121" s="813"/>
    </row>
    <row r="122" spans="1:130" s="199" customFormat="1" ht="26.25" customHeight="1">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9282863</v>
      </c>
      <c r="BR122" s="866"/>
      <c r="BS122" s="866"/>
      <c r="BT122" s="866"/>
      <c r="BU122" s="866"/>
      <c r="BV122" s="866">
        <v>9096200</v>
      </c>
      <c r="BW122" s="866"/>
      <c r="BX122" s="866"/>
      <c r="BY122" s="866"/>
      <c r="BZ122" s="866"/>
      <c r="CA122" s="866">
        <v>9110107</v>
      </c>
      <c r="CB122" s="866"/>
      <c r="CC122" s="866"/>
      <c r="CD122" s="866"/>
      <c r="CE122" s="866"/>
      <c r="CF122" s="867">
        <v>231.8</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13701659</v>
      </c>
      <c r="BR123" s="854"/>
      <c r="BS123" s="854"/>
      <c r="BT123" s="854"/>
      <c r="BU123" s="854"/>
      <c r="BV123" s="854">
        <v>13677641</v>
      </c>
      <c r="BW123" s="854"/>
      <c r="BX123" s="854"/>
      <c r="BY123" s="854"/>
      <c r="BZ123" s="854"/>
      <c r="CA123" s="854">
        <v>13431441</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64</v>
      </c>
      <c r="BR124" s="852"/>
      <c r="BS124" s="852"/>
      <c r="BT124" s="852"/>
      <c r="BU124" s="852"/>
      <c r="BV124" s="852">
        <v>54.7</v>
      </c>
      <c r="BW124" s="852"/>
      <c r="BX124" s="852"/>
      <c r="BY124" s="852"/>
      <c r="BZ124" s="852"/>
      <c r="CA124" s="852">
        <v>68</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25251</v>
      </c>
      <c r="AB126" s="798"/>
      <c r="AC126" s="798"/>
      <c r="AD126" s="798"/>
      <c r="AE126" s="799"/>
      <c r="AF126" s="800">
        <v>75775</v>
      </c>
      <c r="AG126" s="798"/>
      <c r="AH126" s="798"/>
      <c r="AI126" s="798"/>
      <c r="AJ126" s="799"/>
      <c r="AK126" s="800">
        <v>57261</v>
      </c>
      <c r="AL126" s="798"/>
      <c r="AM126" s="798"/>
      <c r="AN126" s="798"/>
      <c r="AO126" s="799"/>
      <c r="AP126" s="845">
        <v>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137403</v>
      </c>
      <c r="AB128" s="819"/>
      <c r="AC128" s="819"/>
      <c r="AD128" s="819"/>
      <c r="AE128" s="820"/>
      <c r="AF128" s="821">
        <v>135436</v>
      </c>
      <c r="AG128" s="819"/>
      <c r="AH128" s="819"/>
      <c r="AI128" s="819"/>
      <c r="AJ128" s="820"/>
      <c r="AK128" s="821">
        <v>136069</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4707488</v>
      </c>
      <c r="AB129" s="798"/>
      <c r="AC129" s="798"/>
      <c r="AD129" s="798"/>
      <c r="AE129" s="799"/>
      <c r="AF129" s="800">
        <v>4719061</v>
      </c>
      <c r="AG129" s="798"/>
      <c r="AH129" s="798"/>
      <c r="AI129" s="798"/>
      <c r="AJ129" s="799"/>
      <c r="AK129" s="800">
        <v>4788081</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458</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792069</v>
      </c>
      <c r="AB130" s="798"/>
      <c r="AC130" s="798"/>
      <c r="AD130" s="798"/>
      <c r="AE130" s="799"/>
      <c r="AF130" s="800">
        <v>780409</v>
      </c>
      <c r="AG130" s="798"/>
      <c r="AH130" s="798"/>
      <c r="AI130" s="798"/>
      <c r="AJ130" s="799"/>
      <c r="AK130" s="800">
        <v>857380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3915419</v>
      </c>
      <c r="AB131" s="781"/>
      <c r="AC131" s="781"/>
      <c r="AD131" s="781"/>
      <c r="AE131" s="782"/>
      <c r="AF131" s="783">
        <v>3938652</v>
      </c>
      <c r="AG131" s="781"/>
      <c r="AH131" s="781"/>
      <c r="AI131" s="781"/>
      <c r="AJ131" s="782"/>
      <c r="AK131" s="783">
        <v>3930701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9.0260327179999997</v>
      </c>
      <c r="AB132" s="761"/>
      <c r="AC132" s="761"/>
      <c r="AD132" s="761"/>
      <c r="AE132" s="762"/>
      <c r="AF132" s="763">
        <v>11.36871193</v>
      </c>
      <c r="AG132" s="761"/>
      <c r="AH132" s="761"/>
      <c r="AI132" s="761"/>
      <c r="AJ132" s="762"/>
      <c r="AK132" s="763">
        <v>10.3467295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10.7</v>
      </c>
      <c r="AB133" s="740"/>
      <c r="AC133" s="740"/>
      <c r="AD133" s="740"/>
      <c r="AE133" s="741"/>
      <c r="AF133" s="739">
        <v>10.7</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1191006</v>
      </c>
      <c r="L9" s="266">
        <v>143963</v>
      </c>
      <c r="M9" s="267">
        <v>134601</v>
      </c>
      <c r="N9" s="268">
        <v>7</v>
      </c>
    </row>
    <row r="10" spans="1:16">
      <c r="A10" s="250"/>
      <c r="B10" s="246"/>
      <c r="C10" s="246"/>
      <c r="D10" s="246"/>
      <c r="E10" s="246"/>
      <c r="F10" s="246"/>
      <c r="G10" s="1166" t="s">
        <v>475</v>
      </c>
      <c r="H10" s="1167"/>
      <c r="I10" s="1167"/>
      <c r="J10" s="1168"/>
      <c r="K10" s="269">
        <v>52916</v>
      </c>
      <c r="L10" s="270">
        <v>6396</v>
      </c>
      <c r="M10" s="271">
        <v>15652</v>
      </c>
      <c r="N10" s="272">
        <v>-59.1</v>
      </c>
    </row>
    <row r="11" spans="1:16" ht="13.5" customHeight="1">
      <c r="A11" s="250"/>
      <c r="B11" s="246"/>
      <c r="C11" s="246"/>
      <c r="D11" s="246"/>
      <c r="E11" s="246"/>
      <c r="F11" s="246"/>
      <c r="G11" s="1166" t="s">
        <v>476</v>
      </c>
      <c r="H11" s="1167"/>
      <c r="I11" s="1167"/>
      <c r="J11" s="1168"/>
      <c r="K11" s="269">
        <v>312608</v>
      </c>
      <c r="L11" s="270">
        <v>37787</v>
      </c>
      <c r="M11" s="271">
        <v>22688</v>
      </c>
      <c r="N11" s="272">
        <v>66.599999999999994</v>
      </c>
    </row>
    <row r="12" spans="1:16" ht="13.5" customHeight="1">
      <c r="A12" s="250"/>
      <c r="B12" s="246"/>
      <c r="C12" s="246"/>
      <c r="D12" s="246"/>
      <c r="E12" s="246"/>
      <c r="F12" s="246"/>
      <c r="G12" s="1166" t="s">
        <v>477</v>
      </c>
      <c r="H12" s="1167"/>
      <c r="I12" s="1167"/>
      <c r="J12" s="1168"/>
      <c r="K12" s="269">
        <v>5452</v>
      </c>
      <c r="L12" s="270">
        <v>659</v>
      </c>
      <c r="M12" s="271">
        <v>3308</v>
      </c>
      <c r="N12" s="272">
        <v>-80.099999999999994</v>
      </c>
    </row>
    <row r="13" spans="1:16" ht="13.5" customHeight="1">
      <c r="A13" s="250"/>
      <c r="B13" s="246"/>
      <c r="C13" s="246"/>
      <c r="D13" s="246"/>
      <c r="E13" s="246"/>
      <c r="F13" s="246"/>
      <c r="G13" s="1166" t="s">
        <v>478</v>
      </c>
      <c r="H13" s="1167"/>
      <c r="I13" s="1167"/>
      <c r="J13" s="1168"/>
      <c r="K13" s="269" t="s">
        <v>479</v>
      </c>
      <c r="L13" s="270" t="s">
        <v>479</v>
      </c>
      <c r="M13" s="271">
        <v>1</v>
      </c>
      <c r="N13" s="272" t="s">
        <v>479</v>
      </c>
    </row>
    <row r="14" spans="1:16" ht="13.5" customHeight="1">
      <c r="A14" s="250"/>
      <c r="B14" s="246"/>
      <c r="C14" s="246"/>
      <c r="D14" s="246"/>
      <c r="E14" s="246"/>
      <c r="F14" s="246"/>
      <c r="G14" s="1166" t="s">
        <v>480</v>
      </c>
      <c r="H14" s="1167"/>
      <c r="I14" s="1167"/>
      <c r="J14" s="1168"/>
      <c r="K14" s="269">
        <v>54455</v>
      </c>
      <c r="L14" s="270">
        <v>6582</v>
      </c>
      <c r="M14" s="271">
        <v>6215</v>
      </c>
      <c r="N14" s="272">
        <v>5.9</v>
      </c>
    </row>
    <row r="15" spans="1:16" ht="13.5" customHeight="1">
      <c r="A15" s="250"/>
      <c r="B15" s="246"/>
      <c r="C15" s="246"/>
      <c r="D15" s="246"/>
      <c r="E15" s="246"/>
      <c r="F15" s="246"/>
      <c r="G15" s="1166" t="s">
        <v>481</v>
      </c>
      <c r="H15" s="1167"/>
      <c r="I15" s="1167"/>
      <c r="J15" s="1168"/>
      <c r="K15" s="269">
        <v>5779</v>
      </c>
      <c r="L15" s="270">
        <v>699</v>
      </c>
      <c r="M15" s="271">
        <v>3213</v>
      </c>
      <c r="N15" s="272">
        <v>-78.2</v>
      </c>
    </row>
    <row r="16" spans="1:16">
      <c r="A16" s="250"/>
      <c r="B16" s="246"/>
      <c r="C16" s="246"/>
      <c r="D16" s="246"/>
      <c r="E16" s="246"/>
      <c r="F16" s="246"/>
      <c r="G16" s="1169" t="s">
        <v>482</v>
      </c>
      <c r="H16" s="1170"/>
      <c r="I16" s="1170"/>
      <c r="J16" s="1171"/>
      <c r="K16" s="270">
        <v>-111456</v>
      </c>
      <c r="L16" s="270">
        <v>-13472</v>
      </c>
      <c r="M16" s="271">
        <v>-15018</v>
      </c>
      <c r="N16" s="272">
        <v>-10.3</v>
      </c>
    </row>
    <row r="17" spans="1:16">
      <c r="A17" s="250"/>
      <c r="B17" s="246"/>
      <c r="C17" s="246"/>
      <c r="D17" s="246"/>
      <c r="E17" s="246"/>
      <c r="F17" s="246"/>
      <c r="G17" s="1169" t="s">
        <v>171</v>
      </c>
      <c r="H17" s="1170"/>
      <c r="I17" s="1170"/>
      <c r="J17" s="1171"/>
      <c r="K17" s="270">
        <v>1510760</v>
      </c>
      <c r="L17" s="270">
        <v>182613</v>
      </c>
      <c r="M17" s="271">
        <v>170662</v>
      </c>
      <c r="N17" s="272">
        <v>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14.51</v>
      </c>
      <c r="L21" s="283">
        <v>15.35</v>
      </c>
      <c r="M21" s="284">
        <v>-0.84</v>
      </c>
      <c r="N21" s="251"/>
      <c r="O21" s="285"/>
      <c r="P21" s="281"/>
    </row>
    <row r="22" spans="1:16" s="286" customFormat="1">
      <c r="A22" s="281"/>
      <c r="B22" s="251"/>
      <c r="C22" s="251"/>
      <c r="D22" s="251"/>
      <c r="E22" s="251"/>
      <c r="F22" s="251"/>
      <c r="G22" s="1163" t="s">
        <v>488</v>
      </c>
      <c r="H22" s="1164"/>
      <c r="I22" s="1164"/>
      <c r="J22" s="1165"/>
      <c r="K22" s="287">
        <v>98.4</v>
      </c>
      <c r="L22" s="288">
        <v>96.1</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990708</v>
      </c>
      <c r="L32" s="296">
        <v>119752</v>
      </c>
      <c r="M32" s="297">
        <v>102910</v>
      </c>
      <c r="N32" s="298">
        <v>16.399999999999999</v>
      </c>
    </row>
    <row r="33" spans="1:16" ht="13.5" customHeight="1">
      <c r="A33" s="250"/>
      <c r="B33" s="246"/>
      <c r="C33" s="246"/>
      <c r="D33" s="246"/>
      <c r="E33" s="246"/>
      <c r="F33" s="246"/>
      <c r="G33" s="1154" t="s">
        <v>493</v>
      </c>
      <c r="H33" s="1155"/>
      <c r="I33" s="1155"/>
      <c r="J33" s="1156"/>
      <c r="K33" s="296" t="s">
        <v>479</v>
      </c>
      <c r="L33" s="296" t="s">
        <v>479</v>
      </c>
      <c r="M33" s="297">
        <v>73</v>
      </c>
      <c r="N33" s="298" t="s">
        <v>479</v>
      </c>
    </row>
    <row r="34" spans="1:16" ht="27" customHeight="1">
      <c r="A34" s="250"/>
      <c r="B34" s="246"/>
      <c r="C34" s="246"/>
      <c r="D34" s="246"/>
      <c r="E34" s="246"/>
      <c r="F34" s="246"/>
      <c r="G34" s="1154" t="s">
        <v>494</v>
      </c>
      <c r="H34" s="1155"/>
      <c r="I34" s="1155"/>
      <c r="J34" s="1156"/>
      <c r="K34" s="296" t="s">
        <v>479</v>
      </c>
      <c r="L34" s="296" t="s">
        <v>479</v>
      </c>
      <c r="M34" s="297">
        <v>271</v>
      </c>
      <c r="N34" s="298" t="s">
        <v>479</v>
      </c>
    </row>
    <row r="35" spans="1:16" ht="27" customHeight="1">
      <c r="A35" s="250"/>
      <c r="B35" s="246"/>
      <c r="C35" s="246"/>
      <c r="D35" s="246"/>
      <c r="E35" s="246"/>
      <c r="F35" s="246"/>
      <c r="G35" s="1154" t="s">
        <v>495</v>
      </c>
      <c r="H35" s="1155"/>
      <c r="I35" s="1155"/>
      <c r="J35" s="1156"/>
      <c r="K35" s="296">
        <v>347323</v>
      </c>
      <c r="L35" s="296">
        <v>41983</v>
      </c>
      <c r="M35" s="297">
        <v>22640</v>
      </c>
      <c r="N35" s="298">
        <v>85.4</v>
      </c>
    </row>
    <row r="36" spans="1:16" ht="27" customHeight="1">
      <c r="A36" s="250"/>
      <c r="B36" s="246"/>
      <c r="C36" s="246"/>
      <c r="D36" s="246"/>
      <c r="E36" s="246"/>
      <c r="F36" s="246"/>
      <c r="G36" s="1154" t="s">
        <v>496</v>
      </c>
      <c r="H36" s="1155"/>
      <c r="I36" s="1155"/>
      <c r="J36" s="1156"/>
      <c r="K36" s="296">
        <v>4780</v>
      </c>
      <c r="L36" s="296">
        <v>578</v>
      </c>
      <c r="M36" s="297">
        <v>4886</v>
      </c>
      <c r="N36" s="298">
        <v>-88.2</v>
      </c>
    </row>
    <row r="37" spans="1:16" ht="13.5" customHeight="1">
      <c r="A37" s="250"/>
      <c r="B37" s="246"/>
      <c r="C37" s="246"/>
      <c r="D37" s="246"/>
      <c r="E37" s="246"/>
      <c r="F37" s="246"/>
      <c r="G37" s="1154" t="s">
        <v>497</v>
      </c>
      <c r="H37" s="1155"/>
      <c r="I37" s="1155"/>
      <c r="J37" s="1156"/>
      <c r="K37" s="296">
        <v>57261</v>
      </c>
      <c r="L37" s="296">
        <v>6921</v>
      </c>
      <c r="M37" s="297">
        <v>1587</v>
      </c>
      <c r="N37" s="298">
        <v>336.1</v>
      </c>
    </row>
    <row r="38" spans="1:16" ht="27" customHeight="1">
      <c r="A38" s="250"/>
      <c r="B38" s="246"/>
      <c r="C38" s="246"/>
      <c r="D38" s="246"/>
      <c r="E38" s="246"/>
      <c r="F38" s="246"/>
      <c r="G38" s="1157" t="s">
        <v>498</v>
      </c>
      <c r="H38" s="1158"/>
      <c r="I38" s="1158"/>
      <c r="J38" s="1159"/>
      <c r="K38" s="299">
        <v>76</v>
      </c>
      <c r="L38" s="299">
        <v>9</v>
      </c>
      <c r="M38" s="300">
        <v>17</v>
      </c>
      <c r="N38" s="301">
        <v>-47.1</v>
      </c>
      <c r="O38" s="295"/>
    </row>
    <row r="39" spans="1:16">
      <c r="A39" s="250"/>
      <c r="B39" s="246"/>
      <c r="C39" s="246"/>
      <c r="D39" s="246"/>
      <c r="E39" s="246"/>
      <c r="F39" s="246"/>
      <c r="G39" s="1157" t="s">
        <v>499</v>
      </c>
      <c r="H39" s="1158"/>
      <c r="I39" s="1158"/>
      <c r="J39" s="1159"/>
      <c r="K39" s="302">
        <v>-136069</v>
      </c>
      <c r="L39" s="302">
        <v>-16447</v>
      </c>
      <c r="M39" s="303">
        <v>-4567</v>
      </c>
      <c r="N39" s="304">
        <v>260.10000000000002</v>
      </c>
      <c r="O39" s="295"/>
    </row>
    <row r="40" spans="1:16" ht="27" customHeight="1">
      <c r="A40" s="250"/>
      <c r="B40" s="246"/>
      <c r="C40" s="246"/>
      <c r="D40" s="246"/>
      <c r="E40" s="246"/>
      <c r="F40" s="246"/>
      <c r="G40" s="1154" t="s">
        <v>500</v>
      </c>
      <c r="H40" s="1155"/>
      <c r="I40" s="1155"/>
      <c r="J40" s="1156"/>
      <c r="K40" s="302">
        <v>-857380</v>
      </c>
      <c r="L40" s="302">
        <v>-103636</v>
      </c>
      <c r="M40" s="303">
        <v>-91042</v>
      </c>
      <c r="N40" s="304">
        <v>13.8</v>
      </c>
      <c r="O40" s="295"/>
    </row>
    <row r="41" spans="1:16">
      <c r="A41" s="250"/>
      <c r="B41" s="246"/>
      <c r="C41" s="246"/>
      <c r="D41" s="246"/>
      <c r="E41" s="246"/>
      <c r="F41" s="246"/>
      <c r="G41" s="1160" t="s">
        <v>282</v>
      </c>
      <c r="H41" s="1161"/>
      <c r="I41" s="1161"/>
      <c r="J41" s="1162"/>
      <c r="K41" s="296">
        <v>406699</v>
      </c>
      <c r="L41" s="302">
        <v>49160</v>
      </c>
      <c r="M41" s="303">
        <v>36776</v>
      </c>
      <c r="N41" s="304">
        <v>33.700000000000003</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1342290</v>
      </c>
      <c r="J51" s="322">
        <v>154268</v>
      </c>
      <c r="K51" s="323">
        <v>-4.5999999999999996</v>
      </c>
      <c r="L51" s="324">
        <v>146641</v>
      </c>
      <c r="M51" s="325">
        <v>0.3</v>
      </c>
      <c r="N51" s="326">
        <v>-4.9000000000000004</v>
      </c>
    </row>
    <row r="52" spans="1:14">
      <c r="A52" s="250"/>
      <c r="B52" s="246"/>
      <c r="C52" s="246"/>
      <c r="D52" s="246"/>
      <c r="E52" s="246"/>
      <c r="F52" s="246"/>
      <c r="G52" s="327"/>
      <c r="H52" s="328" t="s">
        <v>511</v>
      </c>
      <c r="I52" s="329">
        <v>327817</v>
      </c>
      <c r="J52" s="330">
        <v>37676</v>
      </c>
      <c r="K52" s="331">
        <v>-26.8</v>
      </c>
      <c r="L52" s="332">
        <v>68142</v>
      </c>
      <c r="M52" s="333">
        <v>-9.6999999999999993</v>
      </c>
      <c r="N52" s="334">
        <v>-17.100000000000001</v>
      </c>
    </row>
    <row r="53" spans="1:14">
      <c r="A53" s="250"/>
      <c r="B53" s="246"/>
      <c r="C53" s="246"/>
      <c r="D53" s="246"/>
      <c r="E53" s="246"/>
      <c r="F53" s="246"/>
      <c r="G53" s="312" t="s">
        <v>512</v>
      </c>
      <c r="H53" s="313"/>
      <c r="I53" s="321">
        <v>1850809</v>
      </c>
      <c r="J53" s="322">
        <v>213129</v>
      </c>
      <c r="K53" s="323">
        <v>38.200000000000003</v>
      </c>
      <c r="L53" s="324">
        <v>174587</v>
      </c>
      <c r="M53" s="325">
        <v>19.100000000000001</v>
      </c>
      <c r="N53" s="326">
        <v>19.100000000000001</v>
      </c>
    </row>
    <row r="54" spans="1:14">
      <c r="A54" s="250"/>
      <c r="B54" s="246"/>
      <c r="C54" s="246"/>
      <c r="D54" s="246"/>
      <c r="E54" s="246"/>
      <c r="F54" s="246"/>
      <c r="G54" s="327"/>
      <c r="H54" s="328" t="s">
        <v>511</v>
      </c>
      <c r="I54" s="329">
        <v>419336</v>
      </c>
      <c r="J54" s="330">
        <v>48288</v>
      </c>
      <c r="K54" s="331">
        <v>28.2</v>
      </c>
      <c r="L54" s="332">
        <v>79695</v>
      </c>
      <c r="M54" s="333">
        <v>17</v>
      </c>
      <c r="N54" s="334">
        <v>11.2</v>
      </c>
    </row>
    <row r="55" spans="1:14">
      <c r="A55" s="250"/>
      <c r="B55" s="246"/>
      <c r="C55" s="246"/>
      <c r="D55" s="246"/>
      <c r="E55" s="246"/>
      <c r="F55" s="246"/>
      <c r="G55" s="312" t="s">
        <v>513</v>
      </c>
      <c r="H55" s="313"/>
      <c r="I55" s="321">
        <v>1010625</v>
      </c>
      <c r="J55" s="322">
        <v>118133</v>
      </c>
      <c r="K55" s="323">
        <v>-44.6</v>
      </c>
      <c r="L55" s="324">
        <v>175675</v>
      </c>
      <c r="M55" s="325">
        <v>0.6</v>
      </c>
      <c r="N55" s="326">
        <v>-45.2</v>
      </c>
    </row>
    <row r="56" spans="1:14">
      <c r="A56" s="250"/>
      <c r="B56" s="246"/>
      <c r="C56" s="246"/>
      <c r="D56" s="246"/>
      <c r="E56" s="246"/>
      <c r="F56" s="246"/>
      <c r="G56" s="327"/>
      <c r="H56" s="328" t="s">
        <v>511</v>
      </c>
      <c r="I56" s="329">
        <v>427278</v>
      </c>
      <c r="J56" s="330">
        <v>49945</v>
      </c>
      <c r="K56" s="331">
        <v>3.4</v>
      </c>
      <c r="L56" s="332">
        <v>87698</v>
      </c>
      <c r="M56" s="333">
        <v>10</v>
      </c>
      <c r="N56" s="334">
        <v>-6.6</v>
      </c>
    </row>
    <row r="57" spans="1:14">
      <c r="A57" s="250"/>
      <c r="B57" s="246"/>
      <c r="C57" s="246"/>
      <c r="D57" s="246"/>
      <c r="E57" s="246"/>
      <c r="F57" s="246"/>
      <c r="G57" s="312" t="s">
        <v>514</v>
      </c>
      <c r="H57" s="313"/>
      <c r="I57" s="321">
        <v>1383622</v>
      </c>
      <c r="J57" s="322">
        <v>163452</v>
      </c>
      <c r="K57" s="323">
        <v>38.4</v>
      </c>
      <c r="L57" s="324">
        <v>162193</v>
      </c>
      <c r="M57" s="325">
        <v>-7.7</v>
      </c>
      <c r="N57" s="326">
        <v>46.1</v>
      </c>
    </row>
    <row r="58" spans="1:14">
      <c r="A58" s="250"/>
      <c r="B58" s="246"/>
      <c r="C58" s="246"/>
      <c r="D58" s="246"/>
      <c r="E58" s="246"/>
      <c r="F58" s="246"/>
      <c r="G58" s="327"/>
      <c r="H58" s="328" t="s">
        <v>511</v>
      </c>
      <c r="I58" s="329">
        <v>261173</v>
      </c>
      <c r="J58" s="330">
        <v>30853</v>
      </c>
      <c r="K58" s="331">
        <v>-38.200000000000003</v>
      </c>
      <c r="L58" s="332">
        <v>79985</v>
      </c>
      <c r="M58" s="333">
        <v>-8.8000000000000007</v>
      </c>
      <c r="N58" s="334">
        <v>-29.4</v>
      </c>
    </row>
    <row r="59" spans="1:14">
      <c r="A59" s="250"/>
      <c r="B59" s="246"/>
      <c r="C59" s="246"/>
      <c r="D59" s="246"/>
      <c r="E59" s="246"/>
      <c r="F59" s="246"/>
      <c r="G59" s="312" t="s">
        <v>515</v>
      </c>
      <c r="H59" s="313"/>
      <c r="I59" s="321">
        <v>1575669</v>
      </c>
      <c r="J59" s="322">
        <v>190459</v>
      </c>
      <c r="K59" s="323">
        <v>16.5</v>
      </c>
      <c r="L59" s="324">
        <v>168868</v>
      </c>
      <c r="M59" s="325">
        <v>4.0999999999999996</v>
      </c>
      <c r="N59" s="326">
        <v>12.4</v>
      </c>
    </row>
    <row r="60" spans="1:14">
      <c r="A60" s="250"/>
      <c r="B60" s="246"/>
      <c r="C60" s="246"/>
      <c r="D60" s="246"/>
      <c r="E60" s="246"/>
      <c r="F60" s="246"/>
      <c r="G60" s="327"/>
      <c r="H60" s="328" t="s">
        <v>511</v>
      </c>
      <c r="I60" s="335">
        <v>222257</v>
      </c>
      <c r="J60" s="330">
        <v>26865</v>
      </c>
      <c r="K60" s="331">
        <v>-12.9</v>
      </c>
      <c r="L60" s="332">
        <v>79360</v>
      </c>
      <c r="M60" s="333">
        <v>-0.8</v>
      </c>
      <c r="N60" s="334">
        <v>-12.1</v>
      </c>
    </row>
    <row r="61" spans="1:14">
      <c r="A61" s="250"/>
      <c r="B61" s="246"/>
      <c r="C61" s="246"/>
      <c r="D61" s="246"/>
      <c r="E61" s="246"/>
      <c r="F61" s="246"/>
      <c r="G61" s="312" t="s">
        <v>516</v>
      </c>
      <c r="H61" s="336"/>
      <c r="I61" s="337">
        <v>1432603</v>
      </c>
      <c r="J61" s="338">
        <v>167888</v>
      </c>
      <c r="K61" s="339">
        <v>8.8000000000000007</v>
      </c>
      <c r="L61" s="340">
        <v>165593</v>
      </c>
      <c r="M61" s="341">
        <v>3.3</v>
      </c>
      <c r="N61" s="326">
        <v>5.5</v>
      </c>
    </row>
    <row r="62" spans="1:14">
      <c r="A62" s="250"/>
      <c r="B62" s="246"/>
      <c r="C62" s="246"/>
      <c r="D62" s="246"/>
      <c r="E62" s="246"/>
      <c r="F62" s="246"/>
      <c r="G62" s="327"/>
      <c r="H62" s="328" t="s">
        <v>511</v>
      </c>
      <c r="I62" s="329">
        <v>331572</v>
      </c>
      <c r="J62" s="330">
        <v>38725</v>
      </c>
      <c r="K62" s="331">
        <v>-9.3000000000000007</v>
      </c>
      <c r="L62" s="332">
        <v>78976</v>
      </c>
      <c r="M62" s="333">
        <v>1.5</v>
      </c>
      <c r="N62" s="334">
        <v>-10.8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33.049999999999997</v>
      </c>
      <c r="G47" s="12">
        <v>33.11</v>
      </c>
      <c r="H47" s="12">
        <v>39.32</v>
      </c>
      <c r="I47" s="12">
        <v>40.590000000000003</v>
      </c>
      <c r="J47" s="13">
        <v>41.03</v>
      </c>
    </row>
    <row r="48" spans="2:10" ht="57.75" customHeight="1">
      <c r="B48" s="14"/>
      <c r="C48" s="1174" t="s">
        <v>4</v>
      </c>
      <c r="D48" s="1174"/>
      <c r="E48" s="1175"/>
      <c r="F48" s="15">
        <v>2.2000000000000002</v>
      </c>
      <c r="G48" s="16">
        <v>2.4700000000000002</v>
      </c>
      <c r="H48" s="16">
        <v>2.62</v>
      </c>
      <c r="I48" s="16">
        <v>2.4700000000000002</v>
      </c>
      <c r="J48" s="17">
        <v>2.42</v>
      </c>
    </row>
    <row r="49" spans="2:10" ht="57.75" customHeight="1" thickBot="1">
      <c r="B49" s="18"/>
      <c r="C49" s="1176" t="s">
        <v>5</v>
      </c>
      <c r="D49" s="1176"/>
      <c r="E49" s="1177"/>
      <c r="F49" s="19">
        <v>0.59</v>
      </c>
      <c r="G49" s="20">
        <v>0.38</v>
      </c>
      <c r="H49" s="20">
        <v>4.57</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DTP1</cp:lastModifiedBy>
  <cp:lastPrinted>2018-03-05T06:12:33Z</cp:lastPrinted>
  <dcterms:created xsi:type="dcterms:W3CDTF">2018-01-24T03:26:18Z</dcterms:created>
  <dcterms:modified xsi:type="dcterms:W3CDTF">2018-12-04T09:08:10Z</dcterms:modified>
  <cp:category/>
</cp:coreProperties>
</file>