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kitano\Desktop\"/>
    </mc:Choice>
  </mc:AlternateContent>
  <workbookProtection workbookPassword="8649" lockStructure="1"/>
  <bookViews>
    <workbookView xWindow="0" yWindow="0" windowWidth="20490" windowHeight="777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R6" i="5"/>
  <c r="Q6" i="5"/>
  <c r="AI8" i="4" s="1"/>
  <c r="P6" i="5"/>
  <c r="Z10" i="4" s="1"/>
  <c r="O6" i="5"/>
  <c r="N6" i="5"/>
  <c r="M6" i="5"/>
  <c r="B10" i="4" s="1"/>
  <c r="L6" i="5"/>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J10" i="4"/>
  <c r="AY8" i="4"/>
  <c r="AQ8" i="4"/>
  <c r="Z8" i="4"/>
  <c r="R8" i="4"/>
  <c r="J8" i="4"/>
  <c r="C10" i="5" l="1"/>
  <c r="D10" i="5"/>
  <c r="E10" i="5"/>
  <c r="B10" i="5"/>
</calcChain>
</file>

<file path=xl/sharedStrings.xml><?xml version="1.0" encoding="utf-8"?>
<sst xmlns="http://schemas.openxmlformats.org/spreadsheetml/2006/main" count="239" uniqueCount="107">
  <si>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</si>
  <si>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</si>
  <si>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</si>
  <si>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</si>
  <si>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</si>
  <si>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</si>
  <si>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</si>
  <si>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</si>
  <si>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</si>
  <si>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</si>
  <si>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</si>
  <si>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</si>
  <si>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</si>
  <si>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</si>
  <si>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</si>
  <si>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</si>
  <si>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</si>
  <si>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</si>
  <si>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</si>
  <si>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</si>
  <si>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</si>
  <si>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</si>
  <si>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</si>
  <si>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</si>
  <si>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</si>
  <si>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</si>
  <si>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</si>
  <si>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</si>
  <si>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</si>
  <si>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</si>
  <si>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</si>
  <si>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</si>
  <si>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</si>
  <si>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</si>
  <si>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</si>
  <si>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</si>
  <si>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</si>
  <si>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</si>
  <si>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</si>
  <si>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</si>
  <si>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</si>
  <si>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</si>
  <si>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</si>
  <si>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</si>
  <si>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</si>
  <si>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</si>
  <si>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</si>
  <si>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</si>
  <si>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</si>
  <si>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</si>
  <si>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</si>
  <si>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</si>
  <si>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</si>
  <si>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</si>
  <si>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</si>
  <si>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</si>
  <si>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</si>
  <si>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</si>
  <si>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</si>
  <si>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</si>
  <si>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</si>
  <si>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</si>
  <si>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</si>
  <si>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</si>
  <si>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</si>
  <si>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</si>
  <si>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</si>
  <si>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</si>
  <si>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</si>
  <si>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</si>
  <si>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</si>
  <si>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</si>
  <si>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</si>
  <si>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</si>
  <si>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</si>
  <si>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</si>
  <si>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</si>
  <si>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</si>
  <si>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</si>
  <si>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</si>
  <si>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</si>
  <si>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</si>
  <si>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</si>
  <si>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</si>
  <si>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</si>
  <si>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</si>
  <si>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</si>
  <si>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</si>
  <si>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</si>
  <si>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</si>
  <si>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</si>
  <si>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</si>
  <si>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</si>
  <si>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安平町</t>
  </si>
  <si>
    <t>法適用</t>
  </si>
  <si>
    <t>水道事業</t>
  </si>
  <si>
    <t>簡易水道事業</t>
  </si>
  <si>
    <t>C2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</si>
  <si>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</si>
  <si>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</si>
  <si>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</si>
  <si>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</si>
  <si>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</si>
  <si>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</si>
  <si>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管路の経年化率が高く、耐震化も進んでいないことから、適宜管路の更新を行っていきたい。更新が必要な管路が増えてきているため、財政状況を鑑みながら更新を行っていく。</t>
    <phoneticPr fontId="4"/>
  </si>
  <si>
    <t>　施設の統廃合による減価償却費の見直し、施設管理の包括的民間委託により経費を削減、一般会計からの基準内繰入金の増額により経営状況は好転するものとみられるが、将来にわたって安定的に事業を継続していくために必要な施設・管路の更新も必要となってくるので、将来的な水需要とそれに必要な供給能力のバランスを検討しながら事業運営することが肝要である。</t>
    <phoneticPr fontId="4"/>
  </si>
  <si>
    <t>　経常収支比率が100％を下回っているが、年々増加傾向にある。次年度においては、簡易水道事業を統合し上水道とすることで一般会計からの繰入れ基準も変わり、経常収支比率は類似団体の平均値を上回る見込みである。また、施設の統廃合についても検討すすめ、減価償却費を適正値まで下げることで経常収支比率は100％を上回る見込みである。
　企業債残高対給水収益比率は全国平均以下であり企業債（借入金）の割合が低く企業債残高の規模はおおむね良好と言える。
　市街地が分散していることから給水原価は割高となるのですが、これを料金に転嫁せず一般会計より「高資本費対策」として基準内の繰入れを行うこととしているため料金回収率は100％を大きく下回っている状況にある。
施設の統廃合、施設管理の包括的民間委託を取り入れ数値の改善に努めたい。</t>
    <rPh sb="133" eb="134">
      <t>サ</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</si>
</sst>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1.21</c:v>
                </c:pt>
                <c:pt idx="2">
                  <c:v>0.85</c:v>
                </c:pt>
                <c:pt idx="3">
                  <c:v>0.02</c:v>
                </c:pt>
                <c:pt idx="4">
                  <c:v>0.6</c:v>
                </c:pt>
              </c:numCache>
            </c:numRef>
          </c:val>
        </c:ser>
        <c:dLbls>
          <c:showLegendKey val="0"/>
          <c:showVal val="0"/>
          <c:showCatName val="0"/>
          <c:showSerName val="0"/>
          <c:showPercent val="0"/>
          <c:showBubbleSize val="0"/>
        </c:dLbls>
        <c:gapWidth val="150"/>
        <c:axId val="257097824"/>
        <c:axId val="25709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c:v>
                </c:pt>
                <c:pt idx="1">
                  <c:v>0.42</c:v>
                </c:pt>
                <c:pt idx="2">
                  <c:v>0.7</c:v>
                </c:pt>
                <c:pt idx="3">
                  <c:v>1.61</c:v>
                </c:pt>
                <c:pt idx="4">
                  <c:v>0.23</c:v>
                </c:pt>
              </c:numCache>
            </c:numRef>
          </c:val>
          <c:smooth val="0"/>
        </c:ser>
        <c:dLbls>
          <c:showLegendKey val="0"/>
          <c:showVal val="0"/>
          <c:showCatName val="0"/>
          <c:showSerName val="0"/>
          <c:showPercent val="0"/>
          <c:showBubbleSize val="0"/>
        </c:dLbls>
        <c:marker val="1"/>
        <c:smooth val="0"/>
        <c:axId val="257097824"/>
        <c:axId val="257098216"/>
      </c:lineChart>
      <c:dateAx>
        <c:axId val="257097824"/>
        <c:scaling>
          <c:orientation val="minMax"/>
        </c:scaling>
        <c:delete val="1"/>
        <c:axPos val="b"/>
        <c:numFmt formatCode="ge" sourceLinked="1"/>
        <c:majorTickMark val="none"/>
        <c:minorTickMark val="none"/>
        <c:tickLblPos val="none"/>
        <c:crossAx val="257098216"/>
        <c:crosses val="autoZero"/>
        <c:auto val="1"/>
        <c:lblOffset val="100"/>
        <c:baseTimeUnit val="years"/>
      </c:dateAx>
      <c:valAx>
        <c:axId val="25709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0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0</c:v>
                </c:pt>
                <c:pt idx="1">
                  <c:v>56.66</c:v>
                </c:pt>
                <c:pt idx="2">
                  <c:v>55.15</c:v>
                </c:pt>
                <c:pt idx="3">
                  <c:v>55.64</c:v>
                </c:pt>
                <c:pt idx="4">
                  <c:v>55.8</c:v>
                </c:pt>
              </c:numCache>
            </c:numRef>
          </c:val>
        </c:ser>
        <c:dLbls>
          <c:showLegendKey val="0"/>
          <c:showVal val="0"/>
          <c:showCatName val="0"/>
          <c:showSerName val="0"/>
          <c:showPercent val="0"/>
          <c:showBubbleSize val="0"/>
        </c:dLbls>
        <c:gapWidth val="150"/>
        <c:axId val="308132920"/>
        <c:axId val="3081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0</c:v>
                </c:pt>
                <c:pt idx="1">
                  <c:v>62.66</c:v>
                </c:pt>
                <c:pt idx="2">
                  <c:v>59.03</c:v>
                </c:pt>
                <c:pt idx="3">
                  <c:v>61</c:v>
                </c:pt>
                <c:pt idx="4">
                  <c:v>61.09</c:v>
                </c:pt>
              </c:numCache>
            </c:numRef>
          </c:val>
          <c:smooth val="0"/>
        </c:ser>
        <c:dLbls>
          <c:showLegendKey val="0"/>
          <c:showVal val="0"/>
          <c:showCatName val="0"/>
          <c:showSerName val="0"/>
          <c:showPercent val="0"/>
          <c:showBubbleSize val="0"/>
        </c:dLbls>
        <c:marker val="1"/>
        <c:smooth val="0"/>
        <c:axId val="308132920"/>
        <c:axId val="308133312"/>
      </c:lineChart>
      <c:dateAx>
        <c:axId val="308132920"/>
        <c:scaling>
          <c:orientation val="minMax"/>
        </c:scaling>
        <c:delete val="1"/>
        <c:axPos val="b"/>
        <c:numFmt formatCode="ge" sourceLinked="1"/>
        <c:majorTickMark val="none"/>
        <c:minorTickMark val="none"/>
        <c:tickLblPos val="none"/>
        <c:crossAx val="308133312"/>
        <c:crosses val="autoZero"/>
        <c:auto val="1"/>
        <c:lblOffset val="100"/>
        <c:baseTimeUnit val="years"/>
      </c:dateAx>
      <c:valAx>
        <c:axId val="3081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132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0</c:v>
                </c:pt>
                <c:pt idx="1">
                  <c:v>93.97</c:v>
                </c:pt>
                <c:pt idx="2">
                  <c:v>94.55</c:v>
                </c:pt>
                <c:pt idx="3">
                  <c:v>93.57</c:v>
                </c:pt>
                <c:pt idx="4">
                  <c:v>93.98</c:v>
                </c:pt>
              </c:numCache>
            </c:numRef>
          </c:val>
        </c:ser>
        <c:dLbls>
          <c:showLegendKey val="0"/>
          <c:showVal val="0"/>
          <c:showCatName val="0"/>
          <c:showSerName val="0"/>
          <c:showPercent val="0"/>
          <c:showBubbleSize val="0"/>
        </c:dLbls>
        <c:gapWidth val="150"/>
        <c:axId val="308351232"/>
        <c:axId val="30835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0</c:v>
                </c:pt>
                <c:pt idx="1">
                  <c:v>85.48</c:v>
                </c:pt>
                <c:pt idx="2">
                  <c:v>87.33</c:v>
                </c:pt>
                <c:pt idx="3">
                  <c:v>84.68</c:v>
                </c:pt>
                <c:pt idx="4">
                  <c:v>84.18</c:v>
                </c:pt>
              </c:numCache>
            </c:numRef>
          </c:val>
          <c:smooth val="0"/>
        </c:ser>
        <c:dLbls>
          <c:showLegendKey val="0"/>
          <c:showVal val="0"/>
          <c:showCatName val="0"/>
          <c:showSerName val="0"/>
          <c:showPercent val="0"/>
          <c:showBubbleSize val="0"/>
        </c:dLbls>
        <c:marker val="1"/>
        <c:smooth val="0"/>
        <c:axId val="308351232"/>
        <c:axId val="308351624"/>
      </c:lineChart>
      <c:dateAx>
        <c:axId val="308351232"/>
        <c:scaling>
          <c:orientation val="minMax"/>
        </c:scaling>
        <c:delete val="1"/>
        <c:axPos val="b"/>
        <c:numFmt formatCode="ge" sourceLinked="1"/>
        <c:majorTickMark val="none"/>
        <c:minorTickMark val="none"/>
        <c:tickLblPos val="none"/>
        <c:crossAx val="308351624"/>
        <c:crosses val="autoZero"/>
        <c:auto val="1"/>
        <c:lblOffset val="100"/>
        <c:baseTimeUnit val="years"/>
      </c:dateAx>
      <c:valAx>
        <c:axId val="30835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35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0</c:v>
                </c:pt>
                <c:pt idx="1">
                  <c:v>67.84</c:v>
                </c:pt>
                <c:pt idx="2">
                  <c:v>67.790000000000006</c:v>
                </c:pt>
                <c:pt idx="3">
                  <c:v>68.87</c:v>
                </c:pt>
                <c:pt idx="4">
                  <c:v>75.650000000000006</c:v>
                </c:pt>
              </c:numCache>
            </c:numRef>
          </c:val>
        </c:ser>
        <c:dLbls>
          <c:showLegendKey val="0"/>
          <c:showVal val="0"/>
          <c:showCatName val="0"/>
          <c:showSerName val="0"/>
          <c:showPercent val="0"/>
          <c:showBubbleSize val="0"/>
        </c:dLbls>
        <c:gapWidth val="150"/>
        <c:axId val="257099392"/>
        <c:axId val="25709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0</c:v>
                </c:pt>
                <c:pt idx="1">
                  <c:v>89.71</c:v>
                </c:pt>
                <c:pt idx="2">
                  <c:v>84.18</c:v>
                </c:pt>
                <c:pt idx="3">
                  <c:v>86.23</c:v>
                </c:pt>
                <c:pt idx="4">
                  <c:v>88.67</c:v>
                </c:pt>
              </c:numCache>
            </c:numRef>
          </c:val>
          <c:smooth val="0"/>
        </c:ser>
        <c:dLbls>
          <c:showLegendKey val="0"/>
          <c:showVal val="0"/>
          <c:showCatName val="0"/>
          <c:showSerName val="0"/>
          <c:showPercent val="0"/>
          <c:showBubbleSize val="0"/>
        </c:dLbls>
        <c:marker val="1"/>
        <c:smooth val="0"/>
        <c:axId val="257099392"/>
        <c:axId val="257099784"/>
      </c:lineChart>
      <c:dateAx>
        <c:axId val="257099392"/>
        <c:scaling>
          <c:orientation val="minMax"/>
        </c:scaling>
        <c:delete val="1"/>
        <c:axPos val="b"/>
        <c:numFmt formatCode="ge" sourceLinked="1"/>
        <c:majorTickMark val="none"/>
        <c:minorTickMark val="none"/>
        <c:tickLblPos val="none"/>
        <c:crossAx val="257099784"/>
        <c:crosses val="autoZero"/>
        <c:auto val="1"/>
        <c:lblOffset val="100"/>
        <c:baseTimeUnit val="years"/>
      </c:dateAx>
      <c:valAx>
        <c:axId val="257099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709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0</c:v>
                </c:pt>
                <c:pt idx="1">
                  <c:v>4.2</c:v>
                </c:pt>
                <c:pt idx="2">
                  <c:v>4.37</c:v>
                </c:pt>
                <c:pt idx="3">
                  <c:v>15.11</c:v>
                </c:pt>
                <c:pt idx="4">
                  <c:v>20.12</c:v>
                </c:pt>
              </c:numCache>
            </c:numRef>
          </c:val>
        </c:ser>
        <c:dLbls>
          <c:showLegendKey val="0"/>
          <c:showVal val="0"/>
          <c:showCatName val="0"/>
          <c:showSerName val="0"/>
          <c:showPercent val="0"/>
          <c:showBubbleSize val="0"/>
        </c:dLbls>
        <c:gapWidth val="150"/>
        <c:axId val="256502536"/>
        <c:axId val="25650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0</c:v>
                </c:pt>
                <c:pt idx="1">
                  <c:v>22.87</c:v>
                </c:pt>
                <c:pt idx="2">
                  <c:v>23.03</c:v>
                </c:pt>
                <c:pt idx="3">
                  <c:v>27.03</c:v>
                </c:pt>
                <c:pt idx="4">
                  <c:v>29.16</c:v>
                </c:pt>
              </c:numCache>
            </c:numRef>
          </c:val>
          <c:smooth val="0"/>
        </c:ser>
        <c:dLbls>
          <c:showLegendKey val="0"/>
          <c:showVal val="0"/>
          <c:showCatName val="0"/>
          <c:showSerName val="0"/>
          <c:showPercent val="0"/>
          <c:showBubbleSize val="0"/>
        </c:dLbls>
        <c:marker val="1"/>
        <c:smooth val="0"/>
        <c:axId val="256502536"/>
        <c:axId val="256502144"/>
      </c:lineChart>
      <c:dateAx>
        <c:axId val="256502536"/>
        <c:scaling>
          <c:orientation val="minMax"/>
        </c:scaling>
        <c:delete val="1"/>
        <c:axPos val="b"/>
        <c:numFmt formatCode="ge" sourceLinked="1"/>
        <c:majorTickMark val="none"/>
        <c:minorTickMark val="none"/>
        <c:tickLblPos val="none"/>
        <c:crossAx val="256502144"/>
        <c:crosses val="autoZero"/>
        <c:auto val="1"/>
        <c:lblOffset val="100"/>
        <c:baseTimeUnit val="years"/>
      </c:dateAx>
      <c:valAx>
        <c:axId val="25650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502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formatCode="#,##0.00;&quot;△&quot;#,##0.00;&quot;-&quot;">
                  <c:v>0</c:v>
                </c:pt>
                <c:pt idx="1">
                  <c:v>0</c:v>
                </c:pt>
                <c:pt idx="2">
                  <c:v>0</c:v>
                </c:pt>
                <c:pt idx="3">
                  <c:v>0</c:v>
                </c:pt>
                <c:pt idx="4" formatCode="#,##0.00;&quot;△&quot;#,##0.00;&quot;-&quot;">
                  <c:v>30.35</c:v>
                </c:pt>
              </c:numCache>
            </c:numRef>
          </c:val>
        </c:ser>
        <c:dLbls>
          <c:showLegendKey val="0"/>
          <c:showVal val="0"/>
          <c:showCatName val="0"/>
          <c:showSerName val="0"/>
          <c:showPercent val="0"/>
          <c:showBubbleSize val="0"/>
        </c:dLbls>
        <c:gapWidth val="150"/>
        <c:axId val="256660432"/>
        <c:axId val="25666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0</c:v>
                </c:pt>
                <c:pt idx="1">
                  <c:v>0.3</c:v>
                </c:pt>
                <c:pt idx="2">
                  <c:v>0.09</c:v>
                </c:pt>
                <c:pt idx="3">
                  <c:v>4.0999999999999996</c:v>
                </c:pt>
                <c:pt idx="4">
                  <c:v>7.2</c:v>
                </c:pt>
              </c:numCache>
            </c:numRef>
          </c:val>
          <c:smooth val="0"/>
        </c:ser>
        <c:dLbls>
          <c:showLegendKey val="0"/>
          <c:showVal val="0"/>
          <c:showCatName val="0"/>
          <c:showSerName val="0"/>
          <c:showPercent val="0"/>
          <c:showBubbleSize val="0"/>
        </c:dLbls>
        <c:marker val="1"/>
        <c:smooth val="0"/>
        <c:axId val="256660432"/>
        <c:axId val="256660040"/>
      </c:lineChart>
      <c:dateAx>
        <c:axId val="256660432"/>
        <c:scaling>
          <c:orientation val="minMax"/>
        </c:scaling>
        <c:delete val="1"/>
        <c:axPos val="b"/>
        <c:numFmt formatCode="ge" sourceLinked="1"/>
        <c:majorTickMark val="none"/>
        <c:minorTickMark val="none"/>
        <c:tickLblPos val="none"/>
        <c:crossAx val="256660040"/>
        <c:crosses val="autoZero"/>
        <c:auto val="1"/>
        <c:lblOffset val="100"/>
        <c:baseTimeUnit val="years"/>
      </c:dateAx>
      <c:valAx>
        <c:axId val="25666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666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55.22</c:v>
                </c:pt>
                <c:pt idx="2">
                  <c:v>110.81</c:v>
                </c:pt>
                <c:pt idx="3">
                  <c:v>175.42</c:v>
                </c:pt>
                <c:pt idx="4">
                  <c:v>218.09</c:v>
                </c:pt>
              </c:numCache>
            </c:numRef>
          </c:val>
        </c:ser>
        <c:dLbls>
          <c:showLegendKey val="0"/>
          <c:showVal val="0"/>
          <c:showCatName val="0"/>
          <c:showSerName val="0"/>
          <c:showPercent val="0"/>
          <c:showBubbleSize val="0"/>
        </c:dLbls>
        <c:gapWidth val="150"/>
        <c:axId val="256657688"/>
        <c:axId val="25665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c:v>
                </c:pt>
                <c:pt idx="1">
                  <c:v>15.7</c:v>
                </c:pt>
                <c:pt idx="2">
                  <c:v>37.6</c:v>
                </c:pt>
                <c:pt idx="3">
                  <c:v>44.02</c:v>
                </c:pt>
                <c:pt idx="4">
                  <c:v>62.8</c:v>
                </c:pt>
              </c:numCache>
            </c:numRef>
          </c:val>
          <c:smooth val="0"/>
        </c:ser>
        <c:dLbls>
          <c:showLegendKey val="0"/>
          <c:showVal val="0"/>
          <c:showCatName val="0"/>
          <c:showSerName val="0"/>
          <c:showPercent val="0"/>
          <c:showBubbleSize val="0"/>
        </c:dLbls>
        <c:marker val="1"/>
        <c:smooth val="0"/>
        <c:axId val="256657688"/>
        <c:axId val="256657296"/>
      </c:lineChart>
      <c:dateAx>
        <c:axId val="256657688"/>
        <c:scaling>
          <c:orientation val="minMax"/>
        </c:scaling>
        <c:delete val="1"/>
        <c:axPos val="b"/>
        <c:numFmt formatCode="ge" sourceLinked="1"/>
        <c:majorTickMark val="none"/>
        <c:minorTickMark val="none"/>
        <c:tickLblPos val="none"/>
        <c:crossAx val="256657296"/>
        <c:crosses val="autoZero"/>
        <c:auto val="1"/>
        <c:lblOffset val="100"/>
        <c:baseTimeUnit val="years"/>
      </c:dateAx>
      <c:valAx>
        <c:axId val="2566572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5665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0</c:v>
                </c:pt>
                <c:pt idx="1">
                  <c:v>957.68</c:v>
                </c:pt>
                <c:pt idx="2">
                  <c:v>749.67</c:v>
                </c:pt>
                <c:pt idx="3">
                  <c:v>129.44999999999999</c:v>
                </c:pt>
                <c:pt idx="4">
                  <c:v>142.43</c:v>
                </c:pt>
              </c:numCache>
            </c:numRef>
          </c:val>
        </c:ser>
        <c:dLbls>
          <c:showLegendKey val="0"/>
          <c:showVal val="0"/>
          <c:showCatName val="0"/>
          <c:showSerName val="0"/>
          <c:showPercent val="0"/>
          <c:showBubbleSize val="0"/>
        </c:dLbls>
        <c:gapWidth val="150"/>
        <c:axId val="308048344"/>
        <c:axId val="3080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0</c:v>
                </c:pt>
                <c:pt idx="1">
                  <c:v>1220.54</c:v>
                </c:pt>
                <c:pt idx="2">
                  <c:v>1717.61</c:v>
                </c:pt>
                <c:pt idx="3">
                  <c:v>159.97999999999999</c:v>
                </c:pt>
                <c:pt idx="4">
                  <c:v>162.86000000000001</c:v>
                </c:pt>
              </c:numCache>
            </c:numRef>
          </c:val>
          <c:smooth val="0"/>
        </c:ser>
        <c:dLbls>
          <c:showLegendKey val="0"/>
          <c:showVal val="0"/>
          <c:showCatName val="0"/>
          <c:showSerName val="0"/>
          <c:showPercent val="0"/>
          <c:showBubbleSize val="0"/>
        </c:dLbls>
        <c:marker val="1"/>
        <c:smooth val="0"/>
        <c:axId val="308048344"/>
        <c:axId val="308048736"/>
      </c:lineChart>
      <c:dateAx>
        <c:axId val="308048344"/>
        <c:scaling>
          <c:orientation val="minMax"/>
        </c:scaling>
        <c:delete val="1"/>
        <c:axPos val="b"/>
        <c:numFmt formatCode="ge" sourceLinked="1"/>
        <c:majorTickMark val="none"/>
        <c:minorTickMark val="none"/>
        <c:tickLblPos val="none"/>
        <c:crossAx val="308048736"/>
        <c:crosses val="autoZero"/>
        <c:auto val="1"/>
        <c:lblOffset val="100"/>
        <c:baseTimeUnit val="years"/>
      </c:dateAx>
      <c:valAx>
        <c:axId val="308048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8048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0</c:v>
                </c:pt>
                <c:pt idx="1">
                  <c:v>763.5</c:v>
                </c:pt>
                <c:pt idx="2">
                  <c:v>765.12</c:v>
                </c:pt>
                <c:pt idx="3">
                  <c:v>729.49</c:v>
                </c:pt>
                <c:pt idx="4">
                  <c:v>716.36</c:v>
                </c:pt>
              </c:numCache>
            </c:numRef>
          </c:val>
        </c:ser>
        <c:dLbls>
          <c:showLegendKey val="0"/>
          <c:showVal val="0"/>
          <c:showCatName val="0"/>
          <c:showSerName val="0"/>
          <c:showPercent val="0"/>
          <c:showBubbleSize val="0"/>
        </c:dLbls>
        <c:gapWidth val="150"/>
        <c:axId val="308049912"/>
        <c:axId val="3080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0</c:v>
                </c:pt>
                <c:pt idx="1">
                  <c:v>919.28</c:v>
                </c:pt>
                <c:pt idx="2">
                  <c:v>692.19</c:v>
                </c:pt>
                <c:pt idx="3">
                  <c:v>799.86</c:v>
                </c:pt>
                <c:pt idx="4">
                  <c:v>800.75</c:v>
                </c:pt>
              </c:numCache>
            </c:numRef>
          </c:val>
          <c:smooth val="0"/>
        </c:ser>
        <c:dLbls>
          <c:showLegendKey val="0"/>
          <c:showVal val="0"/>
          <c:showCatName val="0"/>
          <c:showSerName val="0"/>
          <c:showPercent val="0"/>
          <c:showBubbleSize val="0"/>
        </c:dLbls>
        <c:marker val="1"/>
        <c:smooth val="0"/>
        <c:axId val="308049912"/>
        <c:axId val="308050304"/>
      </c:lineChart>
      <c:dateAx>
        <c:axId val="308049912"/>
        <c:scaling>
          <c:orientation val="minMax"/>
        </c:scaling>
        <c:delete val="1"/>
        <c:axPos val="b"/>
        <c:numFmt formatCode="ge" sourceLinked="1"/>
        <c:majorTickMark val="none"/>
        <c:minorTickMark val="none"/>
        <c:tickLblPos val="none"/>
        <c:crossAx val="308050304"/>
        <c:crosses val="autoZero"/>
        <c:auto val="1"/>
        <c:lblOffset val="100"/>
        <c:baseTimeUnit val="years"/>
      </c:dateAx>
      <c:valAx>
        <c:axId val="308050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804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0</c:v>
                </c:pt>
                <c:pt idx="1">
                  <c:v>57.4</c:v>
                </c:pt>
                <c:pt idx="2">
                  <c:v>56.87</c:v>
                </c:pt>
                <c:pt idx="3">
                  <c:v>55.89</c:v>
                </c:pt>
                <c:pt idx="4">
                  <c:v>61.23</c:v>
                </c:pt>
              </c:numCache>
            </c:numRef>
          </c:val>
        </c:ser>
        <c:dLbls>
          <c:showLegendKey val="0"/>
          <c:showVal val="0"/>
          <c:showCatName val="0"/>
          <c:showSerName val="0"/>
          <c:showPercent val="0"/>
          <c:showBubbleSize val="0"/>
        </c:dLbls>
        <c:gapWidth val="150"/>
        <c:axId val="308129784"/>
        <c:axId val="3081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0</c:v>
                </c:pt>
                <c:pt idx="1">
                  <c:v>75.59</c:v>
                </c:pt>
                <c:pt idx="2">
                  <c:v>72.81</c:v>
                </c:pt>
                <c:pt idx="3">
                  <c:v>73.56</c:v>
                </c:pt>
                <c:pt idx="4">
                  <c:v>76.05</c:v>
                </c:pt>
              </c:numCache>
            </c:numRef>
          </c:val>
          <c:smooth val="0"/>
        </c:ser>
        <c:dLbls>
          <c:showLegendKey val="0"/>
          <c:showVal val="0"/>
          <c:showCatName val="0"/>
          <c:showSerName val="0"/>
          <c:showPercent val="0"/>
          <c:showBubbleSize val="0"/>
        </c:dLbls>
        <c:marker val="1"/>
        <c:smooth val="0"/>
        <c:axId val="308129784"/>
        <c:axId val="308130176"/>
      </c:lineChart>
      <c:dateAx>
        <c:axId val="308129784"/>
        <c:scaling>
          <c:orientation val="minMax"/>
        </c:scaling>
        <c:delete val="1"/>
        <c:axPos val="b"/>
        <c:numFmt formatCode="ge" sourceLinked="1"/>
        <c:majorTickMark val="none"/>
        <c:minorTickMark val="none"/>
        <c:tickLblPos val="none"/>
        <c:crossAx val="308130176"/>
        <c:crosses val="autoZero"/>
        <c:auto val="1"/>
        <c:lblOffset val="100"/>
        <c:baseTimeUnit val="years"/>
      </c:dateAx>
      <c:valAx>
        <c:axId val="3081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12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0</c:v>
                </c:pt>
                <c:pt idx="1">
                  <c:v>460.16</c:v>
                </c:pt>
                <c:pt idx="2">
                  <c:v>467.8</c:v>
                </c:pt>
                <c:pt idx="3">
                  <c:v>476.36</c:v>
                </c:pt>
                <c:pt idx="4">
                  <c:v>434.45</c:v>
                </c:pt>
              </c:numCache>
            </c:numRef>
          </c:val>
        </c:ser>
        <c:dLbls>
          <c:showLegendKey val="0"/>
          <c:showVal val="0"/>
          <c:showCatName val="0"/>
          <c:showSerName val="0"/>
          <c:showPercent val="0"/>
          <c:showBubbleSize val="0"/>
        </c:dLbls>
        <c:gapWidth val="150"/>
        <c:axId val="308131352"/>
        <c:axId val="3081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0</c:v>
                </c:pt>
                <c:pt idx="1">
                  <c:v>220.57</c:v>
                </c:pt>
                <c:pt idx="2">
                  <c:v>221.62</c:v>
                </c:pt>
                <c:pt idx="3">
                  <c:v>239.85</c:v>
                </c:pt>
                <c:pt idx="4">
                  <c:v>235.87</c:v>
                </c:pt>
              </c:numCache>
            </c:numRef>
          </c:val>
          <c:smooth val="0"/>
        </c:ser>
        <c:dLbls>
          <c:showLegendKey val="0"/>
          <c:showVal val="0"/>
          <c:showCatName val="0"/>
          <c:showSerName val="0"/>
          <c:showPercent val="0"/>
          <c:showBubbleSize val="0"/>
        </c:dLbls>
        <c:marker val="1"/>
        <c:smooth val="0"/>
        <c:axId val="308131352"/>
        <c:axId val="308131744"/>
      </c:lineChart>
      <c:dateAx>
        <c:axId val="308131352"/>
        <c:scaling>
          <c:orientation val="minMax"/>
        </c:scaling>
        <c:delete val="1"/>
        <c:axPos val="b"/>
        <c:numFmt formatCode="ge" sourceLinked="1"/>
        <c:majorTickMark val="none"/>
        <c:minorTickMark val="none"/>
        <c:tickLblPos val="none"/>
        <c:crossAx val="308131744"/>
        <c:crosses val="autoZero"/>
        <c:auto val="1"/>
        <c:lblOffset val="100"/>
        <c:baseTimeUnit val="years"/>
      </c:dateAx>
      <c:valAx>
        <c:axId val="3081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13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【104.78】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【38.15】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【340.04】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【870.69】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【83.95】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【53.02】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【294.21】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【66.50】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【36.56】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【9.31】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【0.50】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6" sqref="B6:AG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北海道　安平町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簡易水道事業</v>
      </c>
      <c r="S8" s="53"/>
      <c r="T8" s="53"/>
      <c r="U8" s="53"/>
      <c r="V8" s="53"/>
      <c r="W8" s="53"/>
      <c r="X8" s="53"/>
      <c r="Y8" s="54"/>
      <c r="Z8" s="52" t="str">
        <f>データ!L6</f>
        <v>C2</v>
      </c>
      <c r="AA8" s="53"/>
      <c r="AB8" s="53"/>
      <c r="AC8" s="53"/>
      <c r="AD8" s="53"/>
      <c r="AE8" s="53"/>
      <c r="AF8" s="53"/>
      <c r="AG8" s="54"/>
      <c r="AH8" s="3"/>
      <c r="AI8" s="55">
        <f>データ!Q6</f>
        <v>8465</v>
      </c>
      <c r="AJ8" s="56"/>
      <c r="AK8" s="56"/>
      <c r="AL8" s="56"/>
      <c r="AM8" s="56"/>
      <c r="AN8" s="56"/>
      <c r="AO8" s="56"/>
      <c r="AP8" s="57"/>
      <c r="AQ8" s="47">
        <f>データ!R6</f>
        <v>237.16</v>
      </c>
      <c r="AR8" s="47"/>
      <c r="AS8" s="47"/>
      <c r="AT8" s="47"/>
      <c r="AU8" s="47"/>
      <c r="AV8" s="47"/>
      <c r="AW8" s="47"/>
      <c r="AX8" s="47"/>
      <c r="AY8" s="47">
        <f>データ!S6</f>
        <v>35.69</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59.17</v>
      </c>
      <c r="K10" s="47"/>
      <c r="L10" s="47"/>
      <c r="M10" s="47"/>
      <c r="N10" s="47"/>
      <c r="O10" s="47"/>
      <c r="P10" s="47"/>
      <c r="Q10" s="47"/>
      <c r="R10" s="47">
        <f>データ!O6</f>
        <v>84.16</v>
      </c>
      <c r="S10" s="47"/>
      <c r="T10" s="47"/>
      <c r="U10" s="47"/>
      <c r="V10" s="47"/>
      <c r="W10" s="47"/>
      <c r="X10" s="47"/>
      <c r="Y10" s="47"/>
      <c r="Z10" s="78">
        <f>データ!P6</f>
        <v>5580</v>
      </c>
      <c r="AA10" s="78"/>
      <c r="AB10" s="78"/>
      <c r="AC10" s="78"/>
      <c r="AD10" s="78"/>
      <c r="AE10" s="78"/>
      <c r="AF10" s="78"/>
      <c r="AG10" s="78"/>
      <c r="AH10" s="2"/>
      <c r="AI10" s="78">
        <f>データ!T6</f>
        <v>7037</v>
      </c>
      <c r="AJ10" s="78"/>
      <c r="AK10" s="78"/>
      <c r="AL10" s="78"/>
      <c r="AM10" s="78"/>
      <c r="AN10" s="78"/>
      <c r="AO10" s="78"/>
      <c r="AP10" s="78"/>
      <c r="AQ10" s="47">
        <f>データ!U6</f>
        <v>89.03</v>
      </c>
      <c r="AR10" s="47"/>
      <c r="AS10" s="47"/>
      <c r="AT10" s="47"/>
      <c r="AU10" s="47"/>
      <c r="AV10" s="47"/>
      <c r="AW10" s="47"/>
      <c r="AX10" s="47"/>
      <c r="AY10" s="47">
        <f>データ!V6</f>
        <v>79.040000000000006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104</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105</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15857</v>
      </c>
      <c r="D6" s="31">
        <f t="shared" si="3"/>
        <v>46</v>
      </c>
      <c r="E6" s="31">
        <f t="shared" si="3"/>
        <v>1</v>
      </c>
      <c r="F6" s="31">
        <f t="shared" si="3"/>
        <v>0</v>
      </c>
      <c r="G6" s="31">
        <f t="shared" si="3"/>
        <v>5</v>
      </c>
      <c r="H6" s="31" t="str">
        <f t="shared" si="3"/>
        <v>北海道　安平町</v>
      </c>
      <c r="I6" s="31" t="str">
        <f t="shared" si="3"/>
        <v>法適用</v>
      </c>
      <c r="J6" s="31" t="str">
        <f t="shared" si="3"/>
        <v>水道事業</v>
      </c>
      <c r="K6" s="31" t="str">
        <f t="shared" si="3"/>
        <v>簡易水道事業</v>
      </c>
      <c r="L6" s="31" t="str">
        <f t="shared" si="3"/>
        <v>C2</v>
      </c>
      <c r="M6" s="32" t="str">
        <f t="shared" si="3"/>
        <v>-</v>
      </c>
      <c r="N6" s="32">
        <f t="shared" si="3"/>
        <v>59.17</v>
      </c>
      <c r="O6" s="32">
        <f t="shared" si="3"/>
        <v>84.16</v>
      </c>
      <c r="P6" s="32">
        <f t="shared" si="3"/>
        <v>5580</v>
      </c>
      <c r="Q6" s="32">
        <f t="shared" si="3"/>
        <v>8465</v>
      </c>
      <c r="R6" s="32">
        <f t="shared" si="3"/>
        <v>237.16</v>
      </c>
      <c r="S6" s="32">
        <f t="shared" si="3"/>
        <v>35.69</v>
      </c>
      <c r="T6" s="32">
        <f t="shared" si="3"/>
        <v>7037</v>
      </c>
      <c r="U6" s="32">
        <f t="shared" si="3"/>
        <v>89.03</v>
      </c>
      <c r="V6" s="32">
        <f t="shared" si="3"/>
        <v>79.040000000000006</v>
      </c>
      <c r="W6" s="33" t="str">
        <f>IF(W7="",NA(),W7)</f>
        <v>-</v>
      </c>
      <c r="X6" s="33">
        <f t="shared" ref="X6:AF6" si="4">IF(X7="",NA(),X7)</f>
        <v>67.84</v>
      </c>
      <c r="Y6" s="33">
        <f t="shared" si="4"/>
        <v>67.790000000000006</v>
      </c>
      <c r="Z6" s="33">
        <f t="shared" si="4"/>
        <v>68.87</v>
      </c>
      <c r="AA6" s="33">
        <f t="shared" si="4"/>
        <v>75.650000000000006</v>
      </c>
      <c r="AB6" s="33" t="str">
        <f t="shared" si="4"/>
        <v>-</v>
      </c>
      <c r="AC6" s="33">
        <f t="shared" si="4"/>
        <v>89.71</v>
      </c>
      <c r="AD6" s="33">
        <f t="shared" si="4"/>
        <v>84.18</v>
      </c>
      <c r="AE6" s="33">
        <f t="shared" si="4"/>
        <v>86.23</v>
      </c>
      <c r="AF6" s="33">
        <f t="shared" si="4"/>
        <v>88.67</v>
      </c>
      <c r="AG6" s="32" t="str">
        <f>IF(AG7="","",IF(AG7="-","【-】","【"&amp;SUBSTITUTE(TEXT(AG7,"#,##0.00"),"-","△")&amp;"】"))</f>
        <v>【104.78】</v>
      </c>
      <c r="AH6" s="33" t="str">
        <f>IF(AH7="",NA(),AH7)</f>
        <v>-</v>
      </c>
      <c r="AI6" s="33">
        <f t="shared" ref="AI6:AQ6" si="5">IF(AI7="",NA(),AI7)</f>
        <v>55.22</v>
      </c>
      <c r="AJ6" s="33">
        <f t="shared" si="5"/>
        <v>110.81</v>
      </c>
      <c r="AK6" s="33">
        <f t="shared" si="5"/>
        <v>175.42</v>
      </c>
      <c r="AL6" s="33">
        <f t="shared" si="5"/>
        <v>218.09</v>
      </c>
      <c r="AM6" s="33" t="str">
        <f t="shared" si="5"/>
        <v>-</v>
      </c>
      <c r="AN6" s="33">
        <f t="shared" si="5"/>
        <v>15.7</v>
      </c>
      <c r="AO6" s="33">
        <f t="shared" si="5"/>
        <v>37.6</v>
      </c>
      <c r="AP6" s="33">
        <f t="shared" si="5"/>
        <v>44.02</v>
      </c>
      <c r="AQ6" s="33">
        <f t="shared" si="5"/>
        <v>62.8</v>
      </c>
      <c r="AR6" s="32" t="str">
        <f>IF(AR7="","",IF(AR7="-","【-】","【"&amp;SUBSTITUTE(TEXT(AR7,"#,##0.00"),"-","△")&amp;"】"))</f>
        <v>【38.15】</v>
      </c>
      <c r="AS6" s="33" t="str">
        <f>IF(AS7="",NA(),AS7)</f>
        <v>-</v>
      </c>
      <c r="AT6" s="33">
        <f t="shared" ref="AT6:BB6" si="6">IF(AT7="",NA(),AT7)</f>
        <v>957.68</v>
      </c>
      <c r="AU6" s="33">
        <f t="shared" si="6"/>
        <v>749.67</v>
      </c>
      <c r="AV6" s="33">
        <f t="shared" si="6"/>
        <v>129.44999999999999</v>
      </c>
      <c r="AW6" s="33">
        <f t="shared" si="6"/>
        <v>142.43</v>
      </c>
      <c r="AX6" s="33" t="str">
        <f t="shared" si="6"/>
        <v>-</v>
      </c>
      <c r="AY6" s="33">
        <f t="shared" si="6"/>
        <v>1220.54</v>
      </c>
      <c r="AZ6" s="33">
        <f t="shared" si="6"/>
        <v>1717.61</v>
      </c>
      <c r="BA6" s="33">
        <f t="shared" si="6"/>
        <v>159.97999999999999</v>
      </c>
      <c r="BB6" s="33">
        <f t="shared" si="6"/>
        <v>162.86000000000001</v>
      </c>
      <c r="BC6" s="32" t="str">
        <f>IF(BC7="","",IF(BC7="-","【-】","【"&amp;SUBSTITUTE(TEXT(BC7,"#,##0.00"),"-","△")&amp;"】"))</f>
        <v>【340.04】</v>
      </c>
      <c r="BD6" s="33" t="str">
        <f>IF(BD7="",NA(),BD7)</f>
        <v>-</v>
      </c>
      <c r="BE6" s="33">
        <f t="shared" ref="BE6:BM6" si="7">IF(BE7="",NA(),BE7)</f>
        <v>763.5</v>
      </c>
      <c r="BF6" s="33">
        <f t="shared" si="7"/>
        <v>765.12</v>
      </c>
      <c r="BG6" s="33">
        <f t="shared" si="7"/>
        <v>729.49</v>
      </c>
      <c r="BH6" s="33">
        <f t="shared" si="7"/>
        <v>716.36</v>
      </c>
      <c r="BI6" s="33" t="str">
        <f t="shared" si="7"/>
        <v>-</v>
      </c>
      <c r="BJ6" s="33">
        <f t="shared" si="7"/>
        <v>919.28</v>
      </c>
      <c r="BK6" s="33">
        <f t="shared" si="7"/>
        <v>692.19</v>
      </c>
      <c r="BL6" s="33">
        <f t="shared" si="7"/>
        <v>799.86</v>
      </c>
      <c r="BM6" s="33">
        <f t="shared" si="7"/>
        <v>800.75</v>
      </c>
      <c r="BN6" s="32" t="str">
        <f>IF(BN7="","",IF(BN7="-","【-】","【"&amp;SUBSTITUTE(TEXT(BN7,"#,##0.00"),"-","△")&amp;"】"))</f>
        <v>【870.69】</v>
      </c>
      <c r="BO6" s="33" t="str">
        <f>IF(BO7="",NA(),BO7)</f>
        <v>-</v>
      </c>
      <c r="BP6" s="33">
        <f t="shared" ref="BP6:BX6" si="8">IF(BP7="",NA(),BP7)</f>
        <v>57.4</v>
      </c>
      <c r="BQ6" s="33">
        <f t="shared" si="8"/>
        <v>56.87</v>
      </c>
      <c r="BR6" s="33">
        <f t="shared" si="8"/>
        <v>55.89</v>
      </c>
      <c r="BS6" s="33">
        <f t="shared" si="8"/>
        <v>61.23</v>
      </c>
      <c r="BT6" s="33" t="str">
        <f t="shared" si="8"/>
        <v>-</v>
      </c>
      <c r="BU6" s="33">
        <f t="shared" si="8"/>
        <v>75.59</v>
      </c>
      <c r="BV6" s="33">
        <f t="shared" si="8"/>
        <v>72.81</v>
      </c>
      <c r="BW6" s="33">
        <f t="shared" si="8"/>
        <v>73.56</v>
      </c>
      <c r="BX6" s="33">
        <f t="shared" si="8"/>
        <v>76.05</v>
      </c>
      <c r="BY6" s="32" t="str">
        <f>IF(BY7="","",IF(BY7="-","【-】","【"&amp;SUBSTITUTE(TEXT(BY7,"#,##0.00"),"-","△")&amp;"】"))</f>
        <v>【66.50】</v>
      </c>
      <c r="BZ6" s="33" t="str">
        <f>IF(BZ7="",NA(),BZ7)</f>
        <v>-</v>
      </c>
      <c r="CA6" s="33">
        <f t="shared" ref="CA6:CI6" si="9">IF(CA7="",NA(),CA7)</f>
        <v>460.16</v>
      </c>
      <c r="CB6" s="33">
        <f t="shared" si="9"/>
        <v>467.8</v>
      </c>
      <c r="CC6" s="33">
        <f t="shared" si="9"/>
        <v>476.36</v>
      </c>
      <c r="CD6" s="33">
        <f t="shared" si="9"/>
        <v>434.45</v>
      </c>
      <c r="CE6" s="33" t="str">
        <f t="shared" si="9"/>
        <v>-</v>
      </c>
      <c r="CF6" s="33">
        <f t="shared" si="9"/>
        <v>220.57</v>
      </c>
      <c r="CG6" s="33">
        <f t="shared" si="9"/>
        <v>221.62</v>
      </c>
      <c r="CH6" s="33">
        <f t="shared" si="9"/>
        <v>239.85</v>
      </c>
      <c r="CI6" s="33">
        <f t="shared" si="9"/>
        <v>235.87</v>
      </c>
      <c r="CJ6" s="32" t="str">
        <f>IF(CJ7="","",IF(CJ7="-","【-】","【"&amp;SUBSTITUTE(TEXT(CJ7,"#,##0.00"),"-","△")&amp;"】"))</f>
        <v>【294.21】</v>
      </c>
      <c r="CK6" s="33" t="str">
        <f>IF(CK7="",NA(),CK7)</f>
        <v>-</v>
      </c>
      <c r="CL6" s="33">
        <f t="shared" ref="CL6:CT6" si="10">IF(CL7="",NA(),CL7)</f>
        <v>56.66</v>
      </c>
      <c r="CM6" s="33">
        <f t="shared" si="10"/>
        <v>55.15</v>
      </c>
      <c r="CN6" s="33">
        <f t="shared" si="10"/>
        <v>55.64</v>
      </c>
      <c r="CO6" s="33">
        <f t="shared" si="10"/>
        <v>55.8</v>
      </c>
      <c r="CP6" s="33" t="str">
        <f t="shared" si="10"/>
        <v>-</v>
      </c>
      <c r="CQ6" s="33">
        <f t="shared" si="10"/>
        <v>62.66</v>
      </c>
      <c r="CR6" s="33">
        <f t="shared" si="10"/>
        <v>59.03</v>
      </c>
      <c r="CS6" s="33">
        <f t="shared" si="10"/>
        <v>61</v>
      </c>
      <c r="CT6" s="33">
        <f t="shared" si="10"/>
        <v>61.09</v>
      </c>
      <c r="CU6" s="32" t="str">
        <f>IF(CU7="","",IF(CU7="-","【-】","【"&amp;SUBSTITUTE(TEXT(CU7,"#,##0.00"),"-","△")&amp;"】"))</f>
        <v>【53.02】</v>
      </c>
      <c r="CV6" s="33" t="str">
        <f>IF(CV7="",NA(),CV7)</f>
        <v>-</v>
      </c>
      <c r="CW6" s="33">
        <f t="shared" ref="CW6:DE6" si="11">IF(CW7="",NA(),CW7)</f>
        <v>93.97</v>
      </c>
      <c r="CX6" s="33">
        <f t="shared" si="11"/>
        <v>94.55</v>
      </c>
      <c r="CY6" s="33">
        <f t="shared" si="11"/>
        <v>93.57</v>
      </c>
      <c r="CZ6" s="33">
        <f t="shared" si="11"/>
        <v>93.98</v>
      </c>
      <c r="DA6" s="33" t="str">
        <f t="shared" si="11"/>
        <v>-</v>
      </c>
      <c r="DB6" s="33">
        <f t="shared" si="11"/>
        <v>85.48</v>
      </c>
      <c r="DC6" s="33">
        <f t="shared" si="11"/>
        <v>87.33</v>
      </c>
      <c r="DD6" s="33">
        <f t="shared" si="11"/>
        <v>84.68</v>
      </c>
      <c r="DE6" s="33">
        <f t="shared" si="11"/>
        <v>84.18</v>
      </c>
      <c r="DF6" s="32" t="str">
        <f>IF(DF7="","",IF(DF7="-","【-】","【"&amp;SUBSTITUTE(TEXT(DF7,"#,##0.00"),"-","△")&amp;"】"))</f>
        <v>【83.95】</v>
      </c>
      <c r="DG6" s="33" t="str">
        <f>IF(DG7="",NA(),DG7)</f>
        <v>-</v>
      </c>
      <c r="DH6" s="33">
        <f t="shared" ref="DH6:DP6" si="12">IF(DH7="",NA(),DH7)</f>
        <v>4.2</v>
      </c>
      <c r="DI6" s="33">
        <f t="shared" si="12"/>
        <v>4.37</v>
      </c>
      <c r="DJ6" s="33">
        <f t="shared" si="12"/>
        <v>15.11</v>
      </c>
      <c r="DK6" s="33">
        <f t="shared" si="12"/>
        <v>20.12</v>
      </c>
      <c r="DL6" s="33" t="str">
        <f t="shared" si="12"/>
        <v>-</v>
      </c>
      <c r="DM6" s="33">
        <f t="shared" si="12"/>
        <v>22.87</v>
      </c>
      <c r="DN6" s="33">
        <f t="shared" si="12"/>
        <v>23.03</v>
      </c>
      <c r="DO6" s="33">
        <f t="shared" si="12"/>
        <v>27.03</v>
      </c>
      <c r="DP6" s="33">
        <f t="shared" si="12"/>
        <v>29.16</v>
      </c>
      <c r="DQ6" s="32" t="str">
        <f>IF(DQ7="","",IF(DQ7="-","【-】","【"&amp;SUBSTITUTE(TEXT(DQ7,"#,##0.00"),"-","△")&amp;"】"))</f>
        <v>【36.56】</v>
      </c>
      <c r="DR6" s="33" t="str">
        <f>IF(DR7="",NA(),DR7)</f>
        <v>-</v>
      </c>
      <c r="DS6" s="32">
        <f t="shared" ref="DS6:EA6" si="13">IF(DS7="",NA(),DS7)</f>
        <v>0</v>
      </c>
      <c r="DT6" s="32">
        <f t="shared" si="13"/>
        <v>0</v>
      </c>
      <c r="DU6" s="32">
        <f t="shared" si="13"/>
        <v>0</v>
      </c>
      <c r="DV6" s="33">
        <f t="shared" si="13"/>
        <v>30.35</v>
      </c>
      <c r="DW6" s="33" t="str">
        <f t="shared" si="13"/>
        <v>-</v>
      </c>
      <c r="DX6" s="33">
        <f t="shared" si="13"/>
        <v>0.3</v>
      </c>
      <c r="DY6" s="33">
        <f t="shared" si="13"/>
        <v>0.09</v>
      </c>
      <c r="DZ6" s="33">
        <f t="shared" si="13"/>
        <v>4.0999999999999996</v>
      </c>
      <c r="EA6" s="33">
        <f t="shared" si="13"/>
        <v>7.2</v>
      </c>
      <c r="EB6" s="32" t="str">
        <f>IF(EB7="","",IF(EB7="-","【-】","【"&amp;SUBSTITUTE(TEXT(EB7,"#,##0.00"),"-","△")&amp;"】"))</f>
        <v>【9.31】</v>
      </c>
      <c r="EC6" s="33" t="str">
        <f>IF(EC7="",NA(),EC7)</f>
        <v>-</v>
      </c>
      <c r="ED6" s="33">
        <f t="shared" ref="ED6:EL6" si="14">IF(ED7="",NA(),ED7)</f>
        <v>1.21</v>
      </c>
      <c r="EE6" s="33">
        <f t="shared" si="14"/>
        <v>0.85</v>
      </c>
      <c r="EF6" s="33">
        <f t="shared" si="14"/>
        <v>0.02</v>
      </c>
      <c r="EG6" s="33">
        <f t="shared" si="14"/>
        <v>0.6</v>
      </c>
      <c r="EH6" s="33" t="str">
        <f t="shared" si="14"/>
        <v>-</v>
      </c>
      <c r="EI6" s="33">
        <f t="shared" si="14"/>
        <v>0.42</v>
      </c>
      <c r="EJ6" s="33">
        <f t="shared" si="14"/>
        <v>0.7</v>
      </c>
      <c r="EK6" s="33">
        <f t="shared" si="14"/>
        <v>1.61</v>
      </c>
      <c r="EL6" s="33">
        <f t="shared" si="14"/>
        <v>0.23</v>
      </c>
      <c r="EM6" s="32" t="str">
        <f>IF(EM7="","",IF(EM7="-","【-】","【"&amp;SUBSTITUTE(TEXT(EM7,"#,##0.00"),"-","△")&amp;"】"))</f>
        <v>【0.50】</v>
      </c>
    </row>
    <row r="7" spans="1:143" s="34" customFormat="1">
      <c r="A7" s="26"/>
      <c r="B7" s="35">
        <v>2015</v>
      </c>
      <c r="C7" s="35">
        <v>15857</v>
      </c>
      <c r="D7" s="35">
        <v>46</v>
      </c>
      <c r="E7" s="35">
        <v>1</v>
      </c>
      <c r="F7" s="35">
        <v>0</v>
      </c>
      <c r="G7" s="35">
        <v>5</v>
      </c>
      <c r="H7" s="35" t="s">
        <v>93</v>
      </c>
      <c r="I7" s="35" t="s">
        <v>94</v>
      </c>
      <c r="J7" s="35" t="s">
        <v>95</v>
      </c>
      <c r="K7" s="35" t="s">
        <v>96</v>
      </c>
      <c r="L7" s="35" t="s">
        <v>97</v>
      </c>
      <c r="M7" s="36" t="s">
        <v>98</v>
      </c>
      <c r="N7" s="36">
        <v>59.17</v>
      </c>
      <c r="O7" s="36">
        <v>84.16</v>
      </c>
      <c r="P7" s="36">
        <v>5580</v>
      </c>
      <c r="Q7" s="36">
        <v>8465</v>
      </c>
      <c r="R7" s="36">
        <v>237.16</v>
      </c>
      <c r="S7" s="36">
        <v>35.69</v>
      </c>
      <c r="T7" s="36">
        <v>7037</v>
      </c>
      <c r="U7" s="36">
        <v>89.03</v>
      </c>
      <c r="V7" s="36">
        <v>79.040000000000006</v>
      </c>
      <c r="W7" s="36" t="s">
        <v>98</v>
      </c>
      <c r="X7" s="36">
        <v>67.84</v>
      </c>
      <c r="Y7" s="36">
        <v>67.790000000000006</v>
      </c>
      <c r="Z7" s="36">
        <v>68.87</v>
      </c>
      <c r="AA7" s="36">
        <v>75.650000000000006</v>
      </c>
      <c r="AB7" s="36" t="s">
        <v>98</v>
      </c>
      <c r="AC7" s="36">
        <v>89.71</v>
      </c>
      <c r="AD7" s="36">
        <v>84.18</v>
      </c>
      <c r="AE7" s="36">
        <v>86.23</v>
      </c>
      <c r="AF7" s="36">
        <v>88.67</v>
      </c>
      <c r="AG7" s="36">
        <v>104.78</v>
      </c>
      <c r="AH7" s="36" t="s">
        <v>98</v>
      </c>
      <c r="AI7" s="36">
        <v>55.22</v>
      </c>
      <c r="AJ7" s="36">
        <v>110.81</v>
      </c>
      <c r="AK7" s="36">
        <v>175.42</v>
      </c>
      <c r="AL7" s="36">
        <v>218.09</v>
      </c>
      <c r="AM7" s="36" t="s">
        <v>98</v>
      </c>
      <c r="AN7" s="36">
        <v>15.7</v>
      </c>
      <c r="AO7" s="36">
        <v>37.6</v>
      </c>
      <c r="AP7" s="36">
        <v>44.02</v>
      </c>
      <c r="AQ7" s="36">
        <v>62.8</v>
      </c>
      <c r="AR7" s="36">
        <v>38.15</v>
      </c>
      <c r="AS7" s="36" t="s">
        <v>98</v>
      </c>
      <c r="AT7" s="36">
        <v>957.68</v>
      </c>
      <c r="AU7" s="36">
        <v>749.67</v>
      </c>
      <c r="AV7" s="36">
        <v>129.44999999999999</v>
      </c>
      <c r="AW7" s="36">
        <v>142.43</v>
      </c>
      <c r="AX7" s="36" t="s">
        <v>98</v>
      </c>
      <c r="AY7" s="36">
        <v>1220.54</v>
      </c>
      <c r="AZ7" s="36">
        <v>1717.61</v>
      </c>
      <c r="BA7" s="36">
        <v>159.97999999999999</v>
      </c>
      <c r="BB7" s="36">
        <v>162.86000000000001</v>
      </c>
      <c r="BC7" s="36">
        <v>340.04</v>
      </c>
      <c r="BD7" s="36" t="s">
        <v>98</v>
      </c>
      <c r="BE7" s="36">
        <v>763.5</v>
      </c>
      <c r="BF7" s="36">
        <v>765.12</v>
      </c>
      <c r="BG7" s="36">
        <v>729.49</v>
      </c>
      <c r="BH7" s="36">
        <v>716.36</v>
      </c>
      <c r="BI7" s="36" t="s">
        <v>98</v>
      </c>
      <c r="BJ7" s="36">
        <v>919.28</v>
      </c>
      <c r="BK7" s="36">
        <v>692.19</v>
      </c>
      <c r="BL7" s="36">
        <v>799.86</v>
      </c>
      <c r="BM7" s="36">
        <v>800.75</v>
      </c>
      <c r="BN7" s="36">
        <v>870.69</v>
      </c>
      <c r="BO7" s="36" t="s">
        <v>98</v>
      </c>
      <c r="BP7" s="36">
        <v>57.4</v>
      </c>
      <c r="BQ7" s="36">
        <v>56.87</v>
      </c>
      <c r="BR7" s="36">
        <v>55.89</v>
      </c>
      <c r="BS7" s="36">
        <v>61.23</v>
      </c>
      <c r="BT7" s="36" t="s">
        <v>98</v>
      </c>
      <c r="BU7" s="36">
        <v>75.59</v>
      </c>
      <c r="BV7" s="36">
        <v>72.81</v>
      </c>
      <c r="BW7" s="36">
        <v>73.56</v>
      </c>
      <c r="BX7" s="36">
        <v>76.05</v>
      </c>
      <c r="BY7" s="36">
        <v>66.5</v>
      </c>
      <c r="BZ7" s="36" t="s">
        <v>98</v>
      </c>
      <c r="CA7" s="36">
        <v>460.16</v>
      </c>
      <c r="CB7" s="36">
        <v>467.8</v>
      </c>
      <c r="CC7" s="36">
        <v>476.36</v>
      </c>
      <c r="CD7" s="36">
        <v>434.45</v>
      </c>
      <c r="CE7" s="36" t="s">
        <v>98</v>
      </c>
      <c r="CF7" s="36">
        <v>220.57</v>
      </c>
      <c r="CG7" s="36">
        <v>221.62</v>
      </c>
      <c r="CH7" s="36">
        <v>239.85</v>
      </c>
      <c r="CI7" s="36">
        <v>235.87</v>
      </c>
      <c r="CJ7" s="36">
        <v>294.20999999999998</v>
      </c>
      <c r="CK7" s="36" t="s">
        <v>98</v>
      </c>
      <c r="CL7" s="36">
        <v>56.66</v>
      </c>
      <c r="CM7" s="36">
        <v>55.15</v>
      </c>
      <c r="CN7" s="36">
        <v>55.64</v>
      </c>
      <c r="CO7" s="36">
        <v>55.8</v>
      </c>
      <c r="CP7" s="36" t="s">
        <v>98</v>
      </c>
      <c r="CQ7" s="36">
        <v>62.66</v>
      </c>
      <c r="CR7" s="36">
        <v>59.03</v>
      </c>
      <c r="CS7" s="36">
        <v>61</v>
      </c>
      <c r="CT7" s="36">
        <v>61.09</v>
      </c>
      <c r="CU7" s="36">
        <v>53.02</v>
      </c>
      <c r="CV7" s="36" t="s">
        <v>98</v>
      </c>
      <c r="CW7" s="36">
        <v>93.97</v>
      </c>
      <c r="CX7" s="36">
        <v>94.55</v>
      </c>
      <c r="CY7" s="36">
        <v>93.57</v>
      </c>
      <c r="CZ7" s="36">
        <v>93.98</v>
      </c>
      <c r="DA7" s="36" t="s">
        <v>98</v>
      </c>
      <c r="DB7" s="36">
        <v>85.48</v>
      </c>
      <c r="DC7" s="36">
        <v>87.33</v>
      </c>
      <c r="DD7" s="36">
        <v>84.68</v>
      </c>
      <c r="DE7" s="36">
        <v>84.18</v>
      </c>
      <c r="DF7" s="36">
        <v>83.95</v>
      </c>
      <c r="DG7" s="36" t="s">
        <v>98</v>
      </c>
      <c r="DH7" s="36">
        <v>4.2</v>
      </c>
      <c r="DI7" s="36">
        <v>4.37</v>
      </c>
      <c r="DJ7" s="36">
        <v>15.11</v>
      </c>
      <c r="DK7" s="36">
        <v>20.12</v>
      </c>
      <c r="DL7" s="36" t="s">
        <v>98</v>
      </c>
      <c r="DM7" s="36">
        <v>22.87</v>
      </c>
      <c r="DN7" s="36">
        <v>23.03</v>
      </c>
      <c r="DO7" s="36">
        <v>27.03</v>
      </c>
      <c r="DP7" s="36">
        <v>29.16</v>
      </c>
      <c r="DQ7" s="36">
        <v>36.56</v>
      </c>
      <c r="DR7" s="36" t="s">
        <v>98</v>
      </c>
      <c r="DS7" s="36">
        <v>0</v>
      </c>
      <c r="DT7" s="36">
        <v>0</v>
      </c>
      <c r="DU7" s="36">
        <v>0</v>
      </c>
      <c r="DV7" s="36">
        <v>30.35</v>
      </c>
      <c r="DW7" s="36" t="s">
        <v>98</v>
      </c>
      <c r="DX7" s="36">
        <v>0.3</v>
      </c>
      <c r="DY7" s="36">
        <v>0.09</v>
      </c>
      <c r="DZ7" s="36">
        <v>4.0999999999999996</v>
      </c>
      <c r="EA7" s="36">
        <v>7.2</v>
      </c>
      <c r="EB7" s="36">
        <v>9.31</v>
      </c>
      <c r="EC7" s="36" t="s">
        <v>98</v>
      </c>
      <c r="ED7" s="36">
        <v>1.21</v>
      </c>
      <c r="EE7" s="36">
        <v>0.85</v>
      </c>
      <c r="EF7" s="36">
        <v>0.02</v>
      </c>
      <c r="EG7" s="36">
        <v>0.6</v>
      </c>
      <c r="EH7" s="36" t="s">
        <v>98</v>
      </c>
      <c r="EI7" s="36">
        <v>0.42</v>
      </c>
      <c r="EJ7" s="36">
        <v>0.7</v>
      </c>
      <c r="EK7" s="36">
        <v>1.61</v>
      </c>
      <c r="EL7" s="36">
        <v>0.23</v>
      </c>
      <c r="EM7" s="36">
        <v>0.5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2016-12-02T01:54:56Z</dcterms:created>
  <dcterms:modified xsi:type="dcterms:W3CDTF">2017-02-14T08:36:57Z</dcterms:modified>
  <cp:category/>
</cp:coreProperties>
</file>