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asaki\Desktop\"/>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U35" i="9" s="1"/>
  <c r="C34" i="9"/>
  <c r="AM34" i="9" l="1"/>
  <c r="U36"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<sst xmlns="http://schemas.openxmlformats.org/spreadsheetml/2006/main" count="1026" uniqueCount="561">
  <si>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</si>
  <si>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</si>
  <si>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</si>
  <si>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</si>
  <si>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</si>
  <si>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</si>
  <si>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</si>
  <si>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</si>
  <si>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</si>
  <si>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</si>
  <si>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</si>
  <si>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</si>
  <si>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</si>
  <si>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</si>
  <si>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</si>
  <si>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</si>
  <si>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</si>
  <si>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</si>
  <si>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</si>
  <si>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</si>
  <si>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</si>
  <si>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</si>
  <si>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</si>
  <si>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</si>
  <si>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</si>
  <si>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</si>
  <si>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</si>
  <si>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</si>
  <si>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</si>
  <si>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</si>
  <si>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</si>
  <si>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</si>
  <si>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</si>
  <si>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</si>
  <si>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</si>
  <si>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</si>
  <si>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</si>
  <si>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</si>
  <si>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</si>
  <si>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</si>
  <si>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</si>
  <si>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</si>
  <si>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</si>
  <si>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</si>
  <si>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</si>
  <si>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</si>
  <si>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</si>
  <si>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</si>
  <si>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</si>
  <si>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</si>
  <si>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</si>
  <si>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</si>
  <si>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</si>
  <si>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</si>
  <si>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</si>
  <si>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</si>
  <si>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</si>
  <si>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</si>
  <si>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</si>
  <si>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</si>
  <si>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</si>
  <si>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</si>
  <si>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</si>
  <si>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</si>
  <si>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</si>
  <si>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</si>
  <si>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</si>
  <si>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</si>
  <si>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</si>
  <si>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</si>
  <si>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</si>
  <si>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</si>
  <si>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</si>
  <si>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</si>
  <si>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</si>
  <si>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</si>
  <si>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</si>
  <si>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</si>
  <si>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</si>
  <si>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</si>
  <si>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</si>
  <si>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</si>
  <si>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</si>
  <si>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</si>
  <si>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</si>
  <si>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</si>
  <si>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</si>
  <si>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</si>
  <si>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</si>
  <si>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</si>
  <si>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</si>
  <si>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</si>
  <si>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</si>
  <si>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</si>
  <si>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</si>
  <si>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</si>
  <si>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</si>
  <si>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</si>
  <si>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</si>
  <si>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</si>
  <si>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</si>
  <si>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</si>
  <si>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</si>
  <si>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</si>
  <si>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</si>
  <si>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</si>
  <si>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</si>
  <si>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</si>
  <si>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</si>
  <si>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</si>
  <si>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</si>
  <si>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</si>
  <si>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</si>
  <si>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</si>
  <si>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</si>
  <si>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</si>
  <si>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</si>
  <si>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</si>
  <si>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</si>
  <si>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</si>
  <si>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</si>
  <si>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</si>
  <si>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</si>
  <si>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</si>
  <si>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</si>
  <si>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</si>
  <si>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</si>
  <si>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</si>
  <si>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</si>
  <si>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</si>
  <si>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</si>
  <si>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</si>
  <si>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</si>
  <si>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</si>
  <si>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</si>
  <si>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</si>
  <si>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</si>
  <si>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</si>
  <si>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</si>
  <si>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</si>
  <si>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</si>
  <si>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</si>
  <si>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</si>
  <si>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</si>
  <si>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</si>
  <si>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</si>
  <si>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</si>
  <si>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</si>
  <si>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</si>
  <si>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</si>
  <si>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</si>
  <si>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</si>
  <si>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</si>
  <si>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</si>
  <si>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</si>
  <si>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</si>
  <si>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</si>
  <si>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</si>
  <si>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</si>
  <si>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</si>
  <si>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</si>
  <si>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</si>
  <si>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</si>
  <si>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</si>
  <si>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</si>
  <si>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</si>
  <si>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</si>
  <si>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</si>
  <si>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</si>
  <si>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</si>
  <si>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</si>
  <si>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</si>
  <si>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</si>
  <si>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</si>
  <si>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</si>
  <si>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</si>
  <si>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</si>
  <si>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</si>
  <si>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</si>
  <si>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</si>
  <si>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</si>
  <si>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</si>
  <si>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</si>
  <si>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</si>
  <si>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</si>
  <si>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</si>
  <si>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</si>
  <si>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</si>
  <si>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</si>
  <si>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</si>
  <si>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</si>
  <si>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</si>
  <si>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</si>
  <si>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北海道安平町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</si>
  <si>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</si>
  <si>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</si>
  <si>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</si>
  <si>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</si>
  <si>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</si>
  <si>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</si>
  <si>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</si>
  <si>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</si>
  <si>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</si>
  <si>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</si>
  <si>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</si>
  <si>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</si>
  <si>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</si>
  <si>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</si>
  <si>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</si>
  <si>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</si>
  <si>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</si>
  <si>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</si>
  <si>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</si>
  <si>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</si>
  <si>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</si>
  <si>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</si>
  <si>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</si>
  <si>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</si>
  <si>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</si>
  <si>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</si>
  <si>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</si>
  <si>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</si>
  <si>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</si>
  <si>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</si>
  <si>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</si>
  <si>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</si>
  <si>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</si>
  <si>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</si>
  <si>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</si>
  <si>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</si>
  <si>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</si>
  <si>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</si>
  <si>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</si>
  <si>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</si>
  <si>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</si>
  <si>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</si>
  <si>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</si>
  <si>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</si>
  <si>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</si>
  <si>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</si>
  <si>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</si>
  <si>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</si>
  <si>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</si>
  <si>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</si>
  <si>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</si>
  <si>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</si>
  <si>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</si>
  <si>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</si>
  <si>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</si>
  <si>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</si>
  <si>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</si>
  <si>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</si>
  <si>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</si>
  <si>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</si>
  <si>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</si>
  <si>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</si>
  <si>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</si>
  <si>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</si>
  <si>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</si>
  <si>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</si>
  <si>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</si>
  <si>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</si>
  <si>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</si>
  <si>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</si>
  <si>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</si>
  <si>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</si>
  <si>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</si>
  <si>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</si>
  <si>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</si>
  <si>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</si>
  <si>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</si>
  <si>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</si>
  <si>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</si>
  <si>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</si>
  <si>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</si>
  <si>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</si>
  <si>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</si>
  <si>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</si>
  <si>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</si>
  <si>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</si>
  <si>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</si>
  <si>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</si>
  <si>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</si>
  <si>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</si>
  <si>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</si>
  <si>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</si>
  <si>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</si>
  <si>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</si>
  <si>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</si>
  <si>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</si>
  <si>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</si>
  <si>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</si>
  <si>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</si>
  <si>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</si>
  <si>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</si>
  <si>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</si>
  <si>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</si>
  <si>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</si>
  <si>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</si>
  <si>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</si>
  <si>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</si>
  <si>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</si>
  <si>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</si>
  <si>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</si>
  <si>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</si>
  <si>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</si>
  <si>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</si>
  <si>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</si>
  <si>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</si>
  <si>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</si>
  <si>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</si>
  <si>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</si>
  <si>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</si>
  <si>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</si>
  <si>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</si>
  <si>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</si>
  <si>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</si>
  <si>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</si>
  <si>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</si>
  <si>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</si>
  <si>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</si>
  <si>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</si>
  <si>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</si>
  <si>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</si>
  <si>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</si>
  <si>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</si>
  <si>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</si>
  <si>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</si>
  <si>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</si>
  <si>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</si>
  <si>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</si>
  <si>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</si>
  <si>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</si>
  <si>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</si>
  <si>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</si>
  <si>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</si>
  <si>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</si>
  <si>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</si>
  <si>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</si>
  <si>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</si>
  <si>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</si>
  <si>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北海道安平町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</si>
  <si>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</si>
  <si>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</si>
  <si>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</si>
  <si>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</si>
  <si>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</si>
  <si>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</si>
  <si>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</si>
  <si>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</si>
  <si>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</si>
  <si>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</si>
  <si>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</si>
  <si>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</si>
  <si>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</si>
  <si>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</si>
  <si>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</si>
  <si>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</si>
  <si>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</si>
  <si>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</si>
  <si>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</si>
  <si>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</si>
  <si>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</si>
  <si>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</si>
  <si>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</si>
  <si>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</si>
  <si>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</si>
  <si>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</si>
  <si>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</si>
  <si>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</si>
  <si>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</si>
  <si>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</si>
  <si>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</si>
  <si>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</si>
  <si>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</si>
  <si>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</si>
  <si>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</si>
  <si>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</si>
  <si>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</si>
  <si>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</si>
  <si>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</si>
  <si>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</si>
  <si>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</si>
  <si>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</si>
  <si>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</si>
  <si>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</si>
  <si>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</si>
  <si>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</si>
  <si>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</si>
  <si>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</si>
  <si>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</si>
  <si>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</si>
  <si>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</si>
  <si>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</si>
  <si>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</si>
  <si>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</si>
  <si>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</si>
  <si>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</si>
  <si>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</si>
  <si>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</si>
  <si>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</si>
  <si>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</si>
  <si>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</si>
  <si>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</si>
  <si>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</si>
  <si>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</si>
  <si>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</si>
  <si>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</si>
  <si>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</si>
  <si>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</si>
  <si>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</si>
  <si>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</si>
  <si>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</si>
  <si>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</si>
  <si>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</si>
  <si>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</si>
  <si>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</si>
  <si>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</si>
  <si>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</si>
  <si>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</si>
  <si>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</si>
  <si>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</si>
  <si>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</si>
  <si>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</si>
  <si>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</si>
  <si>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</si>
  <si>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</si>
  <si>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</si>
  <si>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</si>
  <si>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</si>
  <si>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</si>
  <si>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</si>
  <si>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</si>
  <si>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</si>
  <si>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</si>
  <si>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</si>
  <si>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</si>
  <si>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</si>
  <si>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</si>
  <si>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</si>
  <si>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</si>
  <si>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</si>
  <si>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</si>
  <si>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</si>
  <si>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</si>
  <si>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</si>
  <si>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</si>
  <si>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</si>
  <si>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</si>
  <si>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</si>
  <si>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</si>
  <si>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</si>
  <si>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</si>
  <si>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</si>
  <si>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</si>
  <si>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</si>
  <si>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</si>
  <si>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</si>
  <si>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</si>
  <si>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</si>
  <si>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</si>
  <si>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</si>
  <si>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</si>
  <si>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</si>
  <si>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</si>
  <si>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</si>
  <si>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</si>
  <si>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</si>
  <si>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</si>
  <si>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</si>
  <si>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</si>
  <si>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</si>
  <si>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</si>
  <si>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</si>
  <si>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</si>
  <si>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</si>
  <si>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</si>
  <si>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</si>
  <si>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</si>
  <si>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</si>
  <si>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</si>
  <si>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</si>
  <si>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</si>
  <si>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</si>
  <si>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</si>
  <si>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</si>
  <si>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</si>
  <si>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</si>
  <si>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</si>
  <si>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</si>
  <si>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</si>
  <si>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</si>
  <si>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</si>
  <si>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</si>
  <si>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</si>
  <si>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</si>
  <si>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</si>
  <si>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</si>
  <si>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</si>
  <si>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</si>
  <si>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</si>
  <si>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</si>
  <si>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</si>
  <si>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</si>
  <si>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</si>
  <si>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</si>
  <si>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</si>
  <si>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</si>
  <si>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</si>
  <si>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</si>
  <si>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</si>
  <si>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</si>
  <si>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</si>
  <si>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</si>
  <si>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</si>
  <si>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</si>
  <si>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</si>
  <si>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</si>
  <si>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</si>
  <si>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</si>
  <si>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</si>
  <si>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</si>
  <si>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</si>
  <si>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</si>
  <si>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</si>
  <si>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</si>
  <si>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</si>
  <si>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</si>
  <si>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</si>
  <si>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</si>
  <si>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0.09</t>
  </si>
  <si>
    <t>国民健康保険事業特別会計</t>
  </si>
  <si>
    <t>▲ 0.36</t>
  </si>
  <si>
    <t>▲ 0.29</t>
  </si>
  <si>
    <t>▲ 0.16</t>
  </si>
  <si>
    <t>▲ 0.26</t>
  </si>
  <si>
    <t>簡易水道事業特別会計</t>
  </si>
  <si>
    <t>一般会計</t>
  </si>
  <si>
    <t>介護保険事業特別会計</t>
  </si>
  <si>
    <t>公共下水道事業特別会計</t>
  </si>
  <si>
    <t>後期高齢者医療事業特別会計</t>
  </si>
  <si>
    <t>その他会計（赤字）</t>
  </si>
  <si>
    <t>その他会計（黒字）</t>
  </si>
  <si>
    <t>―</t>
  </si>
  <si>
    <t>―</t>
    <phoneticPr fontId="2"/>
  </si>
  <si>
    <t>安平・厚真行政事務組合</t>
    <rPh sb="0" eb="2">
      <t>アビラ</t>
    </rPh>
    <rPh sb="3" eb="5">
      <t>アツマ</t>
    </rPh>
    <rPh sb="5" eb="7">
      <t>ギョウセイ</t>
    </rPh>
    <rPh sb="7" eb="9">
      <t>ジム</t>
    </rPh>
    <rPh sb="9" eb="11">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</si>
  <si>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</si>
  <si>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</si>
  <si>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</si>
  <si>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</si>
  <si>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</si>
  <si>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</si>
  <si>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</si>
  <si>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</si>
  <si>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</si>
  <si>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</si>
  <si>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</si>
  <si>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</si>
  <si>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</si>
  <si>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比率は、類似団体を下回っていますが、将来負担比率は、大きく上回っており、大型事業の実施により今後も上昇することが予想されます。町の負担軽減を図り、計画的に事業を実施することで財政の健全化を図る必要があります。</t>
    <rPh sb="0" eb="2">
      <t>ユウケイ</t>
    </rPh>
    <rPh sb="2" eb="4">
      <t>コテイ</t>
    </rPh>
    <rPh sb="4" eb="6">
      <t>シサン</t>
    </rPh>
    <rPh sb="6" eb="8">
      <t>ゲンカ</t>
    </rPh>
    <rPh sb="8" eb="10">
      <t>ショウキャク</t>
    </rPh>
    <rPh sb="10" eb="12">
      <t>ヒリツ</t>
    </rPh>
    <rPh sb="14" eb="16">
      <t>ルイジ</t>
    </rPh>
    <rPh sb="16" eb="18">
      <t>ダンタイ</t>
    </rPh>
    <rPh sb="19" eb="21">
      <t>シタマワ</t>
    </rPh>
    <rPh sb="28" eb="30">
      <t>ショウライ</t>
    </rPh>
    <rPh sb="30" eb="32">
      <t>フタン</t>
    </rPh>
    <rPh sb="32" eb="34">
      <t>ヒリツ</t>
    </rPh>
    <rPh sb="36" eb="37">
      <t>オオ</t>
    </rPh>
    <rPh sb="39" eb="41">
      <t>ウワマワ</t>
    </rPh>
    <rPh sb="46" eb="48">
      <t>オオガタ</t>
    </rPh>
    <rPh sb="48" eb="50">
      <t>ジギョウ</t>
    </rPh>
    <rPh sb="51" eb="53">
      <t>ジッシ</t>
    </rPh>
    <rPh sb="56" eb="58">
      <t>コンゴ</t>
    </rPh>
    <rPh sb="59" eb="61">
      <t>ジョウショウ</t>
    </rPh>
    <rPh sb="66" eb="68">
      <t>ヨソウ</t>
    </rPh>
    <rPh sb="73" eb="74">
      <t>マチ</t>
    </rPh>
    <rPh sb="75" eb="77">
      <t>フタン</t>
    </rPh>
    <rPh sb="77" eb="79">
      <t>ケイゲン</t>
    </rPh>
    <rPh sb="80" eb="81">
      <t>ハカ</t>
    </rPh>
    <rPh sb="83" eb="86">
      <t>ケイカクテキ</t>
    </rPh>
    <rPh sb="87" eb="89">
      <t>ジギョウ</t>
    </rPh>
    <rPh sb="90" eb="92">
      <t>ジッシ</t>
    </rPh>
    <rPh sb="97" eb="99">
      <t>ザイセイ</t>
    </rPh>
    <rPh sb="100" eb="103">
      <t>ケンゼンカ</t>
    </rPh>
    <rPh sb="104" eb="105">
      <t>ハカ</t>
    </rPh>
    <rPh sb="106" eb="108">
      <t>ヒツヨウ</t>
    </rPh>
    <phoneticPr fontId="5"/>
  </si>
  <si>
    <t>合併後の大型事業の実施等により、両比率とも、類似団体を上回っています。今後も、役場庁舎増改築事業や道の駅建設事業の実施により比率が上昇することが予想されますが、起債の新規発行の抑制や交付税措置のある起債の活用等により、町負担の軽減を図り財政の健全化に努める必要があります。</t>
    <rPh sb="0" eb="2">
      <t>ガッペイ</t>
    </rPh>
    <rPh sb="2" eb="3">
      <t>ゴ</t>
    </rPh>
    <rPh sb="4" eb="6">
      <t>オオガタ</t>
    </rPh>
    <rPh sb="6" eb="8">
      <t>ジギョウ</t>
    </rPh>
    <rPh sb="9" eb="11">
      <t>ジッシ</t>
    </rPh>
    <rPh sb="11" eb="12">
      <t>トウ</t>
    </rPh>
    <rPh sb="16" eb="17">
      <t>リョウ</t>
    </rPh>
    <rPh sb="17" eb="19">
      <t>ヒリツ</t>
    </rPh>
    <rPh sb="22" eb="24">
      <t>ルイジ</t>
    </rPh>
    <rPh sb="24" eb="26">
      <t>ダンタイ</t>
    </rPh>
    <rPh sb="27" eb="29">
      <t>ウワマワ</t>
    </rPh>
    <rPh sb="35" eb="37">
      <t>コンゴ</t>
    </rPh>
    <rPh sb="39" eb="41">
      <t>ヤクバ</t>
    </rPh>
    <rPh sb="41" eb="43">
      <t>チョウシャ</t>
    </rPh>
    <rPh sb="43" eb="46">
      <t>ゾウカイチク</t>
    </rPh>
    <rPh sb="46" eb="48">
      <t>ジギョウ</t>
    </rPh>
    <rPh sb="49" eb="50">
      <t>ミチ</t>
    </rPh>
    <rPh sb="51" eb="52">
      <t>エキ</t>
    </rPh>
    <rPh sb="52" eb="54">
      <t>ケンセツ</t>
    </rPh>
    <rPh sb="54" eb="56">
      <t>ジギョウ</t>
    </rPh>
    <rPh sb="57" eb="59">
      <t>ジッシ</t>
    </rPh>
    <rPh sb="62" eb="64">
      <t>ヒリツ</t>
    </rPh>
    <rPh sb="65" eb="67">
      <t>ジョウショウ</t>
    </rPh>
    <rPh sb="72" eb="74">
      <t>ヨソウ</t>
    </rPh>
    <rPh sb="80" eb="82">
      <t>キサイ</t>
    </rPh>
    <rPh sb="83" eb="85">
      <t>シンキ</t>
    </rPh>
    <rPh sb="85" eb="87">
      <t>ハッコウ</t>
    </rPh>
    <rPh sb="88" eb="90">
      <t>ヨクセイ</t>
    </rPh>
    <rPh sb="91" eb="94">
      <t>コウフゼイ</t>
    </rPh>
    <rPh sb="94" eb="96">
      <t>ソチ</t>
    </rPh>
    <rPh sb="99" eb="101">
      <t>キサイ</t>
    </rPh>
    <rPh sb="102" eb="104">
      <t>カツヨウ</t>
    </rPh>
    <rPh sb="104" eb="105">
      <t>トウ</t>
    </rPh>
    <rPh sb="109" eb="110">
      <t>マチ</t>
    </rPh>
    <rPh sb="110" eb="112">
      <t>フタン</t>
    </rPh>
    <rPh sb="113" eb="115">
      <t>ケイゲン</t>
    </rPh>
    <rPh sb="116" eb="117">
      <t>ハカ</t>
    </rPh>
    <rPh sb="118" eb="120">
      <t>ザイセイ</t>
    </rPh>
    <rPh sb="121" eb="124">
      <t>ケンゼンカ</t>
    </rPh>
    <rPh sb="125" eb="126">
      <t>ツト</t>
    </rPh>
    <rPh sb="128" eb="13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</si>
</sst>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161688</c:v>
                </c:pt>
                <c:pt idx="1">
                  <c:v>154268</c:v>
                </c:pt>
                <c:pt idx="2">
                  <c:v>213129</c:v>
                </c:pt>
                <c:pt idx="3">
                  <c:v>118133</c:v>
                </c:pt>
                <c:pt idx="4">
                  <c:v>163452</c:v>
                </c:pt>
              </c:numCache>
            </c:numRef>
          </c:val>
          <c:smooth val="0"/>
        </c:ser>
        <c:dLbls>
          <c:showLegendKey val="0"/>
          <c:showVal val="0"/>
          <c:showCatName val="0"/>
          <c:showSerName val="0"/>
          <c:showPercent val="0"/>
          <c:showBubbleSize val="0"/>
        </c:dLbls>
        <c:marker val="1"/>
        <c:smooth val="0"/>
        <c:axId val="212013400"/>
        <c:axId val="147482104"/>
      </c:lineChart>
      <c:catAx>
        <c:axId val="21201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482104"/>
        <c:crosses val="autoZero"/>
        <c:auto val="1"/>
        <c:lblAlgn val="ctr"/>
        <c:lblOffset val="100"/>
        <c:tickLblSkip val="1"/>
        <c:tickMarkSkip val="1"/>
        <c:noMultiLvlLbl val="0"/>
      </c:catAx>
      <c:valAx>
        <c:axId val="1474821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01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2.4900000000000002</c:v>
                </c:pt>
                <c:pt idx="1">
                  <c:v>2.2000000000000002</c:v>
                </c:pt>
                <c:pt idx="2">
                  <c:v>2.4700000000000002</c:v>
                </c:pt>
                <c:pt idx="3">
                  <c:v>2.62</c:v>
                </c:pt>
                <c:pt idx="4">
                  <c:v>2.4700000000000002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30.8</c:v>
                </c:pt>
                <c:pt idx="1">
                  <c:v>33.049999999999997</c:v>
                </c:pt>
                <c:pt idx="2">
                  <c:v>33.11</c:v>
                </c:pt>
                <c:pt idx="3">
                  <c:v>39.32</c:v>
                </c:pt>
                <c:pt idx="4">
                  <c:v>40.590000000000003</c:v>
                </c:pt>
              </c:numCache>
            </c:numRef>
          </c:val>
        </c:ser>
        <c:dLbls>
          <c:showLegendKey val="0"/>
          <c:showVal val="0"/>
          <c:showCatName val="0"/>
          <c:showSerName val="0"/>
          <c:showPercent val="0"/>
          <c:showBubbleSize val="0"/>
        </c:dLbls>
        <c:gapWidth val="250"/>
        <c:overlap val="100"/>
        <c:axId val="212362904"/>
        <c:axId val="27913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2.2000000000000002</c:v>
                </c:pt>
                <c:pt idx="1">
                  <c:v>0.59</c:v>
                </c:pt>
                <c:pt idx="2">
                  <c:v>0.38</c:v>
                </c:pt>
                <c:pt idx="3">
                  <c:v>4.57</c:v>
                </c:pt>
                <c:pt idx="4">
                  <c:v>-0.09</c:v>
                </c:pt>
              </c:numCache>
            </c:numRef>
          </c:val>
          <c:smooth val="0"/>
        </c:ser>
        <c:dLbls>
          <c:showLegendKey val="0"/>
          <c:showVal val="0"/>
          <c:showCatName val="0"/>
          <c:showSerName val="0"/>
          <c:showPercent val="0"/>
          <c:showBubbleSize val="0"/>
        </c:dLbls>
        <c:marker val="1"/>
        <c:smooth val="0"/>
        <c:axId val="212362904"/>
        <c:axId val="279134656"/>
      </c:lineChart>
      <c:catAx>
        <c:axId val="21236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9134656"/>
        <c:crosses val="autoZero"/>
        <c:auto val="1"/>
        <c:lblAlgn val="ctr"/>
        <c:lblOffset val="100"/>
        <c:tickLblSkip val="1"/>
        <c:tickMarkSkip val="1"/>
        <c:noMultiLvlLbl val="0"/>
      </c:catAx>
      <c:valAx>
        <c:axId val="27913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6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0.12</c:v>
                </c:pt>
                <c:pt idx="6">
                  <c:v>#N/A</c:v>
                </c:pt>
                <c:pt idx="7">
                  <c:v>0.11</c:v>
                </c:pt>
                <c:pt idx="8">
                  <c:v>#N/A</c:v>
                </c:pt>
                <c:pt idx="9">
                  <c:v>0.11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0.04</c:v>
                </c:pt>
                <c:pt idx="4">
                  <c:v>#N/A</c:v>
                </c:pt>
                <c:pt idx="5">
                  <c:v>0.13</c:v>
                </c:pt>
                <c:pt idx="6">
                  <c:v>#N/A</c:v>
                </c:pt>
                <c:pt idx="7">
                  <c:v>0.71</c:v>
                </c:pt>
                <c:pt idx="8">
                  <c:v>#N/A</c:v>
                </c:pt>
                <c:pt idx="9">
                  <c:v>1.23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2.48</c:v>
                </c:pt>
                <c:pt idx="2">
                  <c:v>#N/A</c:v>
                </c:pt>
                <c:pt idx="3">
                  <c:v>2.2000000000000002</c:v>
                </c:pt>
                <c:pt idx="4">
                  <c:v>#N/A</c:v>
                </c:pt>
                <c:pt idx="5">
                  <c:v>2.4700000000000002</c:v>
                </c:pt>
                <c:pt idx="6">
                  <c:v>#N/A</c:v>
                </c:pt>
                <c:pt idx="7">
                  <c:v>2.61</c:v>
                </c:pt>
                <c:pt idx="8">
                  <c:v>#N/A</c:v>
                </c:pt>
                <c:pt idx="9">
                  <c:v>2.46</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0.48</c:v>
                </c:pt>
                <c:pt idx="2">
                  <c:v>#N/A</c:v>
                </c:pt>
                <c:pt idx="3">
                  <c:v>3.46</c:v>
                </c:pt>
                <c:pt idx="4">
                  <c:v>#N/A</c:v>
                </c:pt>
                <c:pt idx="5">
                  <c:v>3.25</c:v>
                </c:pt>
                <c:pt idx="6">
                  <c:v>#N/A</c:v>
                </c:pt>
                <c:pt idx="7">
                  <c:v>2.52</c:v>
                </c:pt>
                <c:pt idx="8">
                  <c:v>#N/A</c:v>
                </c:pt>
                <c:pt idx="9">
                  <c:v>2.77</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0.36</c:v>
                </c:pt>
                <c:pt idx="1">
                  <c:v>#N/A</c:v>
                </c:pt>
                <c:pt idx="2">
                  <c:v>#N/A</c:v>
                </c:pt>
                <c:pt idx="3">
                  <c:v>0</c:v>
                </c:pt>
                <c:pt idx="4">
                  <c:v>0.28999999999999998</c:v>
                </c:pt>
                <c:pt idx="5">
                  <c:v>#N/A</c:v>
                </c:pt>
                <c:pt idx="6">
                  <c:v>0.16</c:v>
                </c:pt>
                <c:pt idx="7">
                  <c:v>#N/A</c:v>
                </c:pt>
                <c:pt idx="8">
                  <c:v>0.26</c:v>
                </c:pt>
                <c:pt idx="9">
                  <c:v>#N/A</c:v>
                </c:pt>
              </c:numCache>
            </c:numRef>
          </c:val>
        </c:ser>
        <c:dLbls>
          <c:showLegendKey val="0"/>
          <c:showVal val="0"/>
          <c:showCatName val="0"/>
          <c:showSerName val="0"/>
          <c:showPercent val="0"/>
          <c:showBubbleSize val="0"/>
        </c:dLbls>
        <c:gapWidth val="150"/>
        <c:overlap val="100"/>
        <c:axId val="213634136"/>
        <c:axId val="279487768"/>
      </c:barChart>
      <c:catAx>
        <c:axId val="21363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487768"/>
        <c:crosses val="autoZero"/>
        <c:auto val="1"/>
        <c:lblAlgn val="ctr"/>
        <c:lblOffset val="100"/>
        <c:tickLblSkip val="1"/>
        <c:tickMarkSkip val="1"/>
        <c:noMultiLvlLbl val="0"/>
      </c:catAx>
      <c:valAx>
        <c:axId val="27948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34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806</c:v>
                </c:pt>
                <c:pt idx="5">
                  <c:v>854</c:v>
                </c:pt>
                <c:pt idx="8">
                  <c:v>888</c:v>
                </c:pt>
                <c:pt idx="11">
                  <c:v>928</c:v>
                </c:pt>
                <c:pt idx="14">
                  <c:v>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115</c:v>
                </c:pt>
                <c:pt idx="3">
                  <c:v>54</c:v>
                </c:pt>
                <c:pt idx="6">
                  <c:v>91</c:v>
                </c:pt>
                <c:pt idx="9">
                  <c:v>25</c:v>
                </c:pt>
                <c:pt idx="12">
                  <c:v>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c:v>
                </c:pt>
                <c:pt idx="3">
                  <c:v>35</c:v>
                </c:pt>
                <c:pt idx="6">
                  <c:v>35</c:v>
                </c:pt>
                <c:pt idx="9">
                  <c:v>25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274</c:v>
                </c:pt>
                <c:pt idx="3">
                  <c:v>295</c:v>
                </c:pt>
                <c:pt idx="6">
                  <c:v>284</c:v>
                </c:pt>
                <c:pt idx="9">
                  <c:v>281</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873</c:v>
                </c:pt>
                <c:pt idx="3">
                  <c:v>913</c:v>
                </c:pt>
                <c:pt idx="6">
                  <c:v>958</c:v>
                </c:pt>
                <c:pt idx="9">
                  <c:v>952</c:v>
                </c:pt>
                <c:pt idx="12">
                  <c:v>985</c:v>
                </c:pt>
              </c:numCache>
            </c:numRef>
          </c:val>
        </c:ser>
        <c:dLbls>
          <c:showLegendKey val="0"/>
          <c:showVal val="0"/>
          <c:showCatName val="0"/>
          <c:showSerName val="0"/>
          <c:showPercent val="0"/>
          <c:showBubbleSize val="0"/>
        </c:dLbls>
        <c:gapWidth val="100"/>
        <c:overlap val="100"/>
        <c:axId val="213733448"/>
        <c:axId val="28149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490</c:v>
                </c:pt>
                <c:pt idx="2">
                  <c:v>#N/A</c:v>
                </c:pt>
                <c:pt idx="3">
                  <c:v>#N/A</c:v>
                </c:pt>
                <c:pt idx="4">
                  <c:v>443</c:v>
                </c:pt>
                <c:pt idx="5">
                  <c:v>#N/A</c:v>
                </c:pt>
                <c:pt idx="6">
                  <c:v>#N/A</c:v>
                </c:pt>
                <c:pt idx="7">
                  <c:v>480</c:v>
                </c:pt>
                <c:pt idx="8">
                  <c:v>#N/A</c:v>
                </c:pt>
                <c:pt idx="9">
                  <c:v>#N/A</c:v>
                </c:pt>
                <c:pt idx="10">
                  <c:v>355</c:v>
                </c:pt>
                <c:pt idx="11">
                  <c:v>#N/A</c:v>
                </c:pt>
                <c:pt idx="12">
                  <c:v>#N/A</c:v>
                </c:pt>
                <c:pt idx="13">
                  <c:v>449</c:v>
                </c:pt>
                <c:pt idx="14">
                  <c:v>#N/A</c:v>
                </c:pt>
              </c:numCache>
            </c:numRef>
          </c:val>
          <c:smooth val="0"/>
        </c:ser>
        <c:dLbls>
          <c:showLegendKey val="0"/>
          <c:showVal val="0"/>
          <c:showCatName val="0"/>
          <c:showSerName val="0"/>
          <c:showPercent val="0"/>
          <c:showBubbleSize val="0"/>
        </c:dLbls>
        <c:marker val="1"/>
        <c:smooth val="0"/>
        <c:axId val="213733448"/>
        <c:axId val="281498064"/>
      </c:lineChart>
      <c:catAx>
        <c:axId val="21373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498064"/>
        <c:crosses val="autoZero"/>
        <c:auto val="1"/>
        <c:lblAlgn val="ctr"/>
        <c:lblOffset val="100"/>
        <c:tickLblSkip val="1"/>
        <c:tickMarkSkip val="1"/>
        <c:noMultiLvlLbl val="0"/>
      </c:catAx>
      <c:valAx>
        <c:axId val="28149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3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8748</c:v>
                </c:pt>
                <c:pt idx="5">
                  <c:v>9468</c:v>
                </c:pt>
                <c:pt idx="8">
                  <c:v>9437</c:v>
                </c:pt>
                <c:pt idx="11">
                  <c:v>9283</c:v>
                </c:pt>
                <c:pt idx="14">
                  <c:v>9096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1205</c:v>
                </c:pt>
                <c:pt idx="5">
                  <c:v>1280</c:v>
                </c:pt>
                <c:pt idx="8">
                  <c:v>1194</c:v>
                </c:pt>
                <c:pt idx="11">
                  <c:v>1038</c:v>
                </c:pt>
                <c:pt idx="14">
                  <c:v>912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2646</c:v>
                </c:pt>
                <c:pt idx="5">
                  <c:v>2743</c:v>
                </c:pt>
                <c:pt idx="8">
                  <c:v>3115</c:v>
                </c:pt>
                <c:pt idx="11">
                  <c:v>3380</c:v>
                </c:pt>
                <c:pt idx="14">
                  <c:v>3669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1183</c:v>
                </c:pt>
                <c:pt idx="3">
                  <c:v>1152</c:v>
                </c:pt>
                <c:pt idx="6">
                  <c:v>995</c:v>
                </c:pt>
                <c:pt idx="9">
                  <c:v>987</c:v>
                </c:pt>
                <c:pt idx="12">
                  <c:v>933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121</c:v>
                </c:pt>
                <c:pt idx="3">
                  <c:v>198</c:v>
                </c:pt>
                <c:pt idx="6">
                  <c:v>165</c:v>
                </c:pt>
                <c:pt idx="9">
                  <c:v>140</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5512</c:v>
                </c:pt>
                <c:pt idx="3">
                  <c:v>5540</c:v>
                </c:pt>
                <c:pt idx="6">
                  <c:v>5514</c:v>
                </c:pt>
                <c:pt idx="9">
                  <c:v>5457</c:v>
                </c:pt>
                <c:pt idx="12">
                  <c:v>5386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9910</c:v>
                </c:pt>
                <c:pt idx="3">
                  <c:v>10100</c:v>
                </c:pt>
                <c:pt idx="6">
                  <c:v>9928</c:v>
                </c:pt>
                <c:pt idx="9">
                  <c:v>9627</c:v>
                </c:pt>
                <c:pt idx="12">
                  <c:v>9379</c:v>
                </c:pt>
              </c:numCache>
            </c:numRef>
          </c:val>
        </c:ser>
        <c:dLbls>
          <c:showLegendKey val="0"/>
          <c:showVal val="0"/>
          <c:showCatName val="0"/>
          <c:showSerName val="0"/>
          <c:showPercent val="0"/>
          <c:showBubbleSize val="0"/>
        </c:dLbls>
        <c:gapWidth val="100"/>
        <c:overlap val="100"/>
        <c:axId val="213626984"/>
        <c:axId val="213627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4402</c:v>
                </c:pt>
                <c:pt idx="2">
                  <c:v>#N/A</c:v>
                </c:pt>
                <c:pt idx="3">
                  <c:v>#N/A</c:v>
                </c:pt>
                <c:pt idx="4">
                  <c:v>3499</c:v>
                </c:pt>
                <c:pt idx="5">
                  <c:v>#N/A</c:v>
                </c:pt>
                <c:pt idx="6">
                  <c:v>#N/A</c:v>
                </c:pt>
                <c:pt idx="7">
                  <c:v>2855</c:v>
                </c:pt>
                <c:pt idx="8">
                  <c:v>#N/A</c:v>
                </c:pt>
                <c:pt idx="9">
                  <c:v>#N/A</c:v>
                </c:pt>
                <c:pt idx="10">
                  <c:v>2510</c:v>
                </c:pt>
                <c:pt idx="11">
                  <c:v>#N/A</c:v>
                </c:pt>
                <c:pt idx="12">
                  <c:v>#N/A</c:v>
                </c:pt>
                <c:pt idx="13">
                  <c:v>2157</c:v>
                </c:pt>
                <c:pt idx="14">
                  <c:v>#N/A</c:v>
                </c:pt>
              </c:numCache>
            </c:numRef>
          </c:val>
          <c:smooth val="0"/>
        </c:ser>
        <c:dLbls>
          <c:showLegendKey val="0"/>
          <c:showVal val="0"/>
          <c:showCatName val="0"/>
          <c:showSerName val="0"/>
          <c:showPercent val="0"/>
          <c:showBubbleSize val="0"/>
        </c:dLbls>
        <c:marker val="1"/>
        <c:smooth val="0"/>
        <c:axId val="213626984"/>
        <c:axId val="213627368"/>
      </c:lineChart>
      <c:catAx>
        <c:axId val="21362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627368"/>
        <c:crosses val="autoZero"/>
        <c:auto val="1"/>
        <c:lblAlgn val="ctr"/>
        <c:lblOffset val="100"/>
        <c:tickLblSkip val="1"/>
        <c:tickMarkSkip val="1"/>
        <c:noMultiLvlLbl val="0"/>
      </c:catAx>
      <c:valAx>
        <c:axId val="21362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2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{924B685E-7B4C-4DAA-A567-B5E7C3E8BC9A}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{C6B3A903-2894-4EB2-8AB3-522B6115EEEE}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{99C8A69A-6A7F-4AA5-B9F1-C6CB0ACCDB42}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{4296EAA8-8080-495A-B1D6-858821BEA619}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{E7010CFD-366B-45A4-944C-A7D8BE415803}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47.1</c:v>
                </c:pt>
              </c:numCache>
            </c:numRef>
          </c:xVal>
          <c:yVal>
            <c:numRef>
              <c:f>公会計指標分析・財政指標組合せ分析表!$K$51:$O$51</c:f>
              <c:numCache>
                <c:formatCode>#,##0.0;"▲ "#,##0.0</c:formatCode>
                <c:ptCount val="5"/>
                <c:pt idx="4">
                  <c:v>54.7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{C46DD7B5-095F-43EF-AADC-68249A813B09}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{C8207282-0816-4B4C-A5C7-177243AFB13C}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{D8F644A6-778B-46E0-9C50-7657A869CCFC}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{23931667-2A0A-4D2E-B018-F492AD07D546}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{E5D04CBF-D41A-4B59-B888-2656F231ED1F}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289614104"/>
        <c:axId val="289614496"/>
      </c:scatterChart>
      <c:valAx>
        <c:axId val="289614104"/>
        <c:scaling>
          <c:orientation val="minMax"/>
          <c:max val="59"/>
          <c:min val="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614496"/>
        <c:crosses val="autoZero"/>
        <c:crossBetween val="midCat"/>
      </c:valAx>
      <c:valAx>
        <c:axId val="28961449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61410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{31AAC60B-611C-4710-A803-C503EAD510B9}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{1BC3174C-D376-4B01-B479-738329A5C788}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{522BA250-115E-4366-8178-A395A551083F}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{2903AA03-F848-4C2B-B284-7C5A66F3A136}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{33D35D61-0591-4B48-9E17-23B13756D1E7}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12.2</c:v>
                </c:pt>
                <c:pt idx="2">
                  <c:v>11.8</c:v>
                </c:pt>
                <c:pt idx="3">
                  <c:v>10.7</c:v>
                </c:pt>
                <c:pt idx="4">
                  <c:v>10.7</c:v>
                </c:pt>
              </c:numCache>
            </c:numRef>
          </c:xVal>
          <c:yVal>
            <c:numRef>
              <c:f>公会計指標分析・財政指標組合せ分析表!$K$73:$O$73</c:f>
              <c:numCache>
                <c:formatCode>#,##0.0;"▲ "#,##0.0</c:formatCode>
                <c:ptCount val="5"/>
                <c:pt idx="0">
                  <c:v>110.6</c:v>
                </c:pt>
                <c:pt idx="1">
                  <c:v>89.4</c:v>
                </c:pt>
                <c:pt idx="2">
                  <c:v>70.900000000000006</c:v>
                </c:pt>
                <c:pt idx="3">
                  <c:v>64</c:v>
                </c:pt>
                <c:pt idx="4">
                  <c:v>54.7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{A8EBA9E4-C9A1-4EF0-9846-8B184BEE7F1C}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{83CB8E90-B76A-4E49-9844-CE4154B6BDC9}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{531B7B9D-DF59-4E96-B8FC-7BACCE638EE0}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{BAB1FE06-A4BE-4AD1-AE16-BB26FFDDF490}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{7A3643BF-F561-4380-984E-3E28C52D64BD}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89615280"/>
        <c:axId val="289615672"/>
      </c:scatterChart>
      <c:valAx>
        <c:axId val="289615280"/>
        <c:scaling>
          <c:orientation val="minMax"/>
          <c:max val="13.8"/>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615672"/>
        <c:crosses val="autoZero"/>
        <c:crossBetween val="midCat"/>
      </c:valAx>
      <c:valAx>
        <c:axId val="289615672"/>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61528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実質公債費比率は３カ年平均</a:t>
          </a:r>
          <a:r>
            <a:rPr lang="en-US" altLang="ja-JP" sz="1100" b="0" i="0">
              <a:solidFill>
                <a:schemeClr val="dk1"/>
              </a:solidFill>
              <a:effectLst/>
              <a:latin typeface="+mn-lt"/>
              <a:ea typeface="+mn-ea"/>
              <a:cs typeface="+mn-cs"/>
            </a:rPr>
            <a:t>10.7</a:t>
          </a:r>
          <a:r>
            <a:rPr lang="ja-JP" altLang="ja-JP" sz="1100" b="0" i="0">
              <a:solidFill>
                <a:schemeClr val="dk1"/>
              </a:solidFill>
              <a:effectLst/>
              <a:latin typeface="+mn-lt"/>
              <a:ea typeface="+mn-ea"/>
              <a:cs typeface="+mn-cs"/>
            </a:rPr>
            <a:t>％で前年度と</a:t>
          </a:r>
          <a:r>
            <a:rPr lang="ja-JP" altLang="en-US" sz="1100" b="0" i="0">
              <a:solidFill>
                <a:schemeClr val="dk1"/>
              </a:solidFill>
              <a:effectLst/>
              <a:latin typeface="+mn-lt"/>
              <a:ea typeface="+mn-ea"/>
              <a:cs typeface="+mn-cs"/>
            </a:rPr>
            <a:t>同率になって</a:t>
          </a:r>
          <a:r>
            <a:rPr lang="ja-JP" altLang="ja-JP" sz="1100" b="0" i="0">
              <a:solidFill>
                <a:schemeClr val="dk1"/>
              </a:solidFill>
              <a:effectLst/>
              <a:latin typeface="+mn-lt"/>
              <a:ea typeface="+mn-ea"/>
              <a:cs typeface="+mn-cs"/>
            </a:rPr>
            <a:t>ります。</a:t>
          </a:r>
          <a:endParaRPr lang="ja-JP" altLang="ja-JP" sz="1400">
            <a:effectLst/>
          </a:endParaRPr>
        </a:p>
        <a:p>
          <a:pPr rtl="0"/>
          <a:r>
            <a:rPr lang="ja-JP" altLang="ja-JP" sz="1100" b="0" i="0">
              <a:solidFill>
                <a:schemeClr val="dk1"/>
              </a:solidFill>
              <a:effectLst/>
              <a:latin typeface="+mn-lt"/>
              <a:ea typeface="+mn-ea"/>
              <a:cs typeface="+mn-cs"/>
            </a:rPr>
            <a:t>　普通交付税に措置される算入公債費等は、臨時財政対策債や合併特例債、過疎対策事業債など財政運営に有利な地方債の発行により増加傾向にありますが、合併後に実施した児童福祉複合施設建設や消防庁舎建替などの大型事業にかかる起債償還が始まったことにより、元利償還金の額が増加しています。今後も、学校の耐震化事業、給食センター建替</a:t>
          </a:r>
          <a:r>
            <a:rPr lang="ja-JP" altLang="en-US" sz="1100" b="0" i="0">
              <a:solidFill>
                <a:schemeClr val="dk1"/>
              </a:solidFill>
              <a:effectLst/>
              <a:latin typeface="+mn-lt"/>
              <a:ea typeface="+mn-ea"/>
              <a:cs typeface="+mn-cs"/>
            </a:rPr>
            <a:t>事業</a:t>
          </a:r>
          <a:r>
            <a:rPr lang="ja-JP" altLang="ja-JP" sz="1100" b="0" i="0">
              <a:solidFill>
                <a:schemeClr val="dk1"/>
              </a:solidFill>
              <a:effectLst/>
              <a:latin typeface="+mn-lt"/>
              <a:ea typeface="+mn-ea"/>
              <a:cs typeface="+mn-cs"/>
            </a:rPr>
            <a:t>などの大型事業の起債償還が始まることから元利償還金は増加傾向となります。</a:t>
          </a:r>
          <a:endParaRPr lang="ja-JP" altLang="ja-JP" sz="1400">
            <a:effectLst/>
          </a:endParaRPr>
        </a:p>
        <a:p>
          <a:pPr rtl="0"/>
          <a:r>
            <a:rPr lang="ja-JP" altLang="ja-JP" sz="1100" b="0" i="0">
              <a:solidFill>
                <a:schemeClr val="dk1"/>
              </a:solidFill>
              <a:effectLst/>
              <a:latin typeface="+mn-lt"/>
              <a:ea typeface="+mn-ea"/>
              <a:cs typeface="+mn-cs"/>
            </a:rPr>
            <a:t>　今後も、合併特例債や過疎債など交付税措置のある起債</a:t>
          </a:r>
          <a:r>
            <a:rPr lang="ja-JP" altLang="en-US" sz="1100" b="0" i="0">
              <a:solidFill>
                <a:schemeClr val="dk1"/>
              </a:solidFill>
              <a:effectLst/>
              <a:latin typeface="+mn-lt"/>
              <a:ea typeface="+mn-ea"/>
              <a:cs typeface="+mn-cs"/>
            </a:rPr>
            <a:t>を</a:t>
          </a:r>
          <a:r>
            <a:rPr lang="ja-JP" altLang="ja-JP" sz="1100" b="0" i="0">
              <a:solidFill>
                <a:schemeClr val="dk1"/>
              </a:solidFill>
              <a:effectLst/>
              <a:latin typeface="+mn-lt"/>
              <a:ea typeface="+mn-ea"/>
              <a:cs typeface="+mn-cs"/>
            </a:rPr>
            <a:t>活用</a:t>
          </a:r>
          <a:r>
            <a:rPr lang="ja-JP" altLang="en-US" sz="1100" b="0" i="0">
              <a:solidFill>
                <a:schemeClr val="dk1"/>
              </a:solidFill>
              <a:effectLst/>
              <a:latin typeface="+mn-lt"/>
              <a:ea typeface="+mn-ea"/>
              <a:cs typeface="+mn-cs"/>
            </a:rPr>
            <a:t>するほか、事業の実施にあたっては他の財源を充てることで起債の</a:t>
          </a:r>
          <a:r>
            <a:rPr lang="ja-JP" altLang="ja-JP" sz="1100" b="0" i="0">
              <a:solidFill>
                <a:schemeClr val="dk1"/>
              </a:solidFill>
              <a:effectLst/>
              <a:latin typeface="+mn-lt"/>
              <a:ea typeface="+mn-ea"/>
              <a:cs typeface="+mn-cs"/>
            </a:rPr>
            <a:t>新規発行</a:t>
          </a:r>
          <a:r>
            <a:rPr lang="ja-JP" altLang="en-US" sz="1100" b="0" i="0">
              <a:solidFill>
                <a:schemeClr val="dk1"/>
              </a:solidFill>
              <a:effectLst/>
              <a:latin typeface="+mn-lt"/>
              <a:ea typeface="+mn-ea"/>
              <a:cs typeface="+mn-cs"/>
            </a:rPr>
            <a:t>を</a:t>
          </a:r>
          <a:r>
            <a:rPr lang="ja-JP" altLang="ja-JP" sz="1100" b="0" i="0">
              <a:solidFill>
                <a:schemeClr val="dk1"/>
              </a:solidFill>
              <a:effectLst/>
              <a:latin typeface="+mn-lt"/>
              <a:ea typeface="+mn-ea"/>
              <a:cs typeface="+mn-cs"/>
            </a:rPr>
            <a:t>抑制</a:t>
          </a:r>
          <a:r>
            <a:rPr lang="ja-JP" altLang="en-US" sz="1100" b="0" i="0">
              <a:solidFill>
                <a:schemeClr val="dk1"/>
              </a:solidFill>
              <a:effectLst/>
              <a:latin typeface="+mn-lt"/>
              <a:ea typeface="+mn-ea"/>
              <a:cs typeface="+mn-cs"/>
            </a:rPr>
            <a:t>し</a:t>
          </a:r>
          <a:r>
            <a:rPr lang="ja-JP" altLang="ja-JP" sz="1100" b="0" i="0">
              <a:solidFill>
                <a:schemeClr val="dk1"/>
              </a:solidFill>
              <a:effectLst/>
              <a:latin typeface="+mn-lt"/>
              <a:ea typeface="+mn-ea"/>
              <a:cs typeface="+mn-cs"/>
            </a:rPr>
            <a:t>財政の健全化に努めます。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地方債現在高は前年度比で</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4,800</a:t>
          </a:r>
          <a:r>
            <a:rPr lang="ja-JP" altLang="ja-JP" sz="1100" b="0" i="0">
              <a:solidFill>
                <a:schemeClr val="dk1"/>
              </a:solidFill>
              <a:effectLst/>
              <a:latin typeface="+mn-lt"/>
              <a:ea typeface="+mn-ea"/>
              <a:cs typeface="+mn-cs"/>
            </a:rPr>
            <a:t>万円減少し、充当可能基金である財政調整基金など</a:t>
          </a:r>
          <a:r>
            <a:rPr lang="ja-JP" altLang="en-US" sz="1100" b="0" i="0">
              <a:solidFill>
                <a:schemeClr val="dk1"/>
              </a:solidFill>
              <a:effectLst/>
              <a:latin typeface="+mn-lt"/>
              <a:ea typeface="+mn-ea"/>
              <a:cs typeface="+mn-cs"/>
            </a:rPr>
            <a:t>は</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8,900</a:t>
          </a:r>
          <a:r>
            <a:rPr lang="ja-JP" altLang="ja-JP" sz="1100" b="0" i="0">
              <a:solidFill>
                <a:schemeClr val="dk1"/>
              </a:solidFill>
              <a:effectLst/>
              <a:latin typeface="+mn-lt"/>
              <a:ea typeface="+mn-ea"/>
              <a:cs typeface="+mn-cs"/>
            </a:rPr>
            <a:t>万円増加しているため、前年度より</a:t>
          </a:r>
          <a:r>
            <a:rPr lang="en-US" altLang="ja-JP" sz="1100" b="0" i="0">
              <a:solidFill>
                <a:schemeClr val="dk1"/>
              </a:solidFill>
              <a:effectLst/>
              <a:latin typeface="+mn-lt"/>
              <a:ea typeface="+mn-ea"/>
              <a:cs typeface="+mn-cs"/>
            </a:rPr>
            <a:t>9.3</a:t>
          </a:r>
          <a:r>
            <a:rPr lang="ja-JP" altLang="ja-JP" sz="1100" b="0" i="0">
              <a:solidFill>
                <a:schemeClr val="dk1"/>
              </a:solidFill>
              <a:effectLst/>
              <a:latin typeface="+mn-lt"/>
              <a:ea typeface="+mn-ea"/>
              <a:cs typeface="+mn-cs"/>
            </a:rPr>
            <a:t>％改善しています。</a:t>
          </a:r>
          <a:endParaRPr lang="ja-JP" altLang="ja-JP" sz="1400">
            <a:effectLst/>
          </a:endParaRPr>
        </a:p>
        <a:p>
          <a:pPr rtl="0"/>
          <a:r>
            <a:rPr lang="ja-JP" altLang="ja-JP" sz="1100" b="0" i="0">
              <a:solidFill>
                <a:schemeClr val="dk1"/>
              </a:solidFill>
              <a:effectLst/>
              <a:latin typeface="+mn-lt"/>
              <a:ea typeface="+mn-ea"/>
              <a:cs typeface="+mn-cs"/>
            </a:rPr>
            <a:t>　今後も合併特例債や過疎債など交付税措置のある起債の活用や新規発行の抑制、さらには基金運用の適正化を図り、財政の健全化に努めます。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8,465
8,429
237.16
7,587,625
7,416,964
116,393
4,719,061
9,378,748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施設の老朽化は進んでいますが、類似団体を下回っています。</a:t>
          </a:r>
          <a:endParaRPr kumimoji="1" lang="en-US" altLang="ja-JP" sz="1100">
            <a:latin typeface="ＭＳ Ｐゴシック"/>
          </a:endParaRPr>
        </a:p>
        <a:p>
          <a:r>
            <a:rPr kumimoji="1" lang="ja-JP" altLang="en-US" sz="1100">
              <a:latin typeface="ＭＳ Ｐゴシック"/>
            </a:rPr>
            <a:t>今後は、「公共施設等総合管理計画」に基づき、公共施設の更新・統廃合・長寿命化や維持補修を計画的に進める必要があります。</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166387</xdr:rowOff>
    </xdr:from>
    <xdr:ext cx="405111" cy="259045"/>
    <xdr:sp macro="" textlink="">
      <xdr:nvSpPr>
        <xdr:cNvPr id="69"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6985</xdr:rowOff>
    </xdr:from>
    <xdr:to>
      <xdr:col>3</xdr:col>
      <xdr:colOff>1222375</xdr:colOff>
      <xdr:row>33</xdr:row>
      <xdr:rowOff>108585</xdr:rowOff>
    </xdr:to>
    <xdr:sp macro="" textlink="">
      <xdr:nvSpPr>
        <xdr:cNvPr id="76" name="円/楕円 75"/>
        <xdr:cNvSpPr/>
      </xdr:nvSpPr>
      <xdr:spPr>
        <a:xfrm>
          <a:off x="4711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156862</xdr:rowOff>
    </xdr:from>
    <xdr:ext cx="405111" cy="259045"/>
    <xdr:sp macro="" textlink="">
      <xdr:nvSpPr>
        <xdr:cNvPr id="77" name="有形固定資産減価償却率該当値テキスト"/>
        <xdr:cNvSpPr txBox="1"/>
      </xdr:nvSpPr>
      <xdr:spPr>
        <a:xfrm>
          <a:off x="48133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8,465
8,429
237.16
7,587,625
7,416,964
116,393
4,719,061
9,378,748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105427</xdr:rowOff>
    </xdr:from>
    <xdr:ext cx="405111" cy="259045"/>
    <xdr:sp macro="" textlink="">
      <xdr:nvSpPr>
        <xdr:cNvPr id="61" name="【道路】&#10;有形固定資産減価償却率平均値テキスト"/>
        <xdr:cNvSpPr txBox="1"/>
      </xdr:nvSpPr>
      <xdr:spPr>
        <a:xfrm>
          <a:off x="4724400" y="593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76835</xdr:rowOff>
    </xdr:from>
    <xdr:to>
      <xdr:col>6</xdr:col>
      <xdr:colOff>561975</xdr:colOff>
      <xdr:row>42</xdr:row>
      <xdr:rowOff>6985</xdr:rowOff>
    </xdr:to>
    <xdr:sp macro="" textlink="">
      <xdr:nvSpPr>
        <xdr:cNvPr id="68" name="円/楕円 67"/>
        <xdr:cNvSpPr/>
      </xdr:nvSpPr>
      <xdr:spPr>
        <a:xfrm>
          <a:off x="4584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163212</xdr:rowOff>
    </xdr:from>
    <xdr:ext cx="340478" cy="259045"/>
    <xdr:sp macro="" textlink="">
      <xdr:nvSpPr>
        <xdr:cNvPr id="69" name="【道路】&#10;有形固定資産減価償却率該当値テキスト"/>
        <xdr:cNvSpPr txBox="1"/>
      </xdr:nvSpPr>
      <xdr:spPr>
        <a:xfrm>
          <a:off x="4724400" y="7021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38402</xdr:rowOff>
    </xdr:from>
    <xdr:ext cx="534377" cy="259045"/>
    <xdr:sp macro="" textlink="">
      <xdr:nvSpPr>
        <xdr:cNvPr id="97" name="【道路】&#10;一人当たり延長平均値テキスト"/>
        <xdr:cNvSpPr txBox="1"/>
      </xdr:nvSpPr>
      <xdr:spPr>
        <a:xfrm>
          <a:off x="10566400" y="63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22657</xdr:rowOff>
    </xdr:from>
    <xdr:to>
      <xdr:col>15</xdr:col>
      <xdr:colOff>231775</xdr:colOff>
      <xdr:row>39</xdr:row>
      <xdr:rowOff>124257</xdr:rowOff>
    </xdr:to>
    <xdr:sp macro="" textlink="">
      <xdr:nvSpPr>
        <xdr:cNvPr id="104" name="円/楕円 103"/>
        <xdr:cNvSpPr/>
      </xdr:nvSpPr>
      <xdr:spPr>
        <a:xfrm>
          <a:off x="10426700" y="67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1084</xdr:rowOff>
    </xdr:from>
    <xdr:ext cx="534377" cy="259045"/>
    <xdr:sp macro="" textlink="">
      <xdr:nvSpPr>
        <xdr:cNvPr id="105" name="【道路】&#10;一人当たり延長該当値テキスト"/>
        <xdr:cNvSpPr txBox="1"/>
      </xdr:nvSpPr>
      <xdr:spPr>
        <a:xfrm>
          <a:off x="10566400" y="6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4" name="正方形/長方形 11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5" name="正方形/長方形 11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6" name="正方形/長方形 11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7" name="正方形/長方形 11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8" name="正方形/長方形 11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19" name="正方形/長方形 11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0" name="正方形/長方形 11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1" name="正方形/長方形 120"/>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3" name="直線コネクタ 1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4" name="テキスト ボックス 1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5" name="直線コネクタ 1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6" name="テキスト ボックス 1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7" name="直線コネクタ 1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8" name="テキスト ボックス 1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9" name="直線コネクタ 1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0" name="テキスト ボックス 1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1" name="直線コネクタ 1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2" name="テキスト ボックス 1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144" name="直線コネクタ 143"/>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145"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146" name="直線コネクタ 145"/>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147"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148" name="直線コネクタ 147"/>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26179</xdr:rowOff>
    </xdr:from>
    <xdr:ext cx="405111" cy="259045"/>
    <xdr:sp macro="" textlink="">
      <xdr:nvSpPr>
        <xdr:cNvPr id="149" name="【公営住宅】&#10;有形固定資産減価償却率平均値テキスト"/>
        <xdr:cNvSpPr txBox="1"/>
      </xdr:nvSpPr>
      <xdr:spPr>
        <a:xfrm>
          <a:off x="4724400" y="1408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150" name="フローチャート : 判断 149"/>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1" name="テキスト ボックス 1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2" name="テキスト ボックス 1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3" name="テキスト ボックス 1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4" name="テキスト ボックス 1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5" name="テキスト ボックス 1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28448</xdr:rowOff>
    </xdr:from>
    <xdr:to>
      <xdr:col>6</xdr:col>
      <xdr:colOff>561975</xdr:colOff>
      <xdr:row>84</xdr:row>
      <xdr:rowOff>130048</xdr:rowOff>
    </xdr:to>
    <xdr:sp macro="" textlink="">
      <xdr:nvSpPr>
        <xdr:cNvPr id="156" name="円/楕円 155"/>
        <xdr:cNvSpPr/>
      </xdr:nvSpPr>
      <xdr:spPr>
        <a:xfrm>
          <a:off x="4584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6875</xdr:rowOff>
    </xdr:from>
    <xdr:ext cx="405111" cy="259045"/>
    <xdr:sp macro="" textlink="">
      <xdr:nvSpPr>
        <xdr:cNvPr id="157" name="【公営住宅】&#10;有形固定資産減価償却率該当値テキスト"/>
        <xdr:cNvSpPr txBox="1"/>
      </xdr:nvSpPr>
      <xdr:spPr>
        <a:xfrm>
          <a:off x="4724400"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8" name="正方形/長方形 15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5" name="正方形/長方形 16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68" name="直線コネクタ 1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69" name="テキスト ボックス 1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0" name="直線コネクタ 1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1" name="テキスト ボックス 1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2" name="直線コネクタ 1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173" name="テキスト ボックス 17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4" name="直線コネクタ 1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175" name="テキスト ボックス 17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76" name="直線コネクタ 1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177" name="テキスト ボックス 17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8" name="直線コネクタ 1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79" name="テキスト ボックス 1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181" name="直線コネクタ 180"/>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182"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183" name="直線コネクタ 182"/>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184"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185" name="直線コネクタ 184"/>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186"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187" name="フローチャート : 判断 186"/>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8" name="テキスト ボックス 1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9" name="テキスト ボックス 1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0" name="テキスト ボックス 1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1" name="テキスト ボックス 1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2" name="テキスト ボックス 1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32716</xdr:rowOff>
    </xdr:from>
    <xdr:to>
      <xdr:col>15</xdr:col>
      <xdr:colOff>231775</xdr:colOff>
      <xdr:row>85</xdr:row>
      <xdr:rowOff>134316</xdr:rowOff>
    </xdr:to>
    <xdr:sp macro="" textlink="">
      <xdr:nvSpPr>
        <xdr:cNvPr id="193" name="円/楕円 192"/>
        <xdr:cNvSpPr/>
      </xdr:nvSpPr>
      <xdr:spPr>
        <a:xfrm>
          <a:off x="10426700" y="1460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11143</xdr:rowOff>
    </xdr:from>
    <xdr:ext cx="469744" cy="259045"/>
    <xdr:sp macro="" textlink="">
      <xdr:nvSpPr>
        <xdr:cNvPr id="194" name="【公営住宅】&#10;一人当たり面積該当値テキスト"/>
        <xdr:cNvSpPr txBox="1"/>
      </xdr:nvSpPr>
      <xdr:spPr>
        <a:xfrm>
          <a:off x="10566400" y="1458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5" name="正方形/長方形 19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6" name="正方形/長方形 1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7" name="正方形/長方形 1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8" name="正方形/長方形 1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9" name="正方形/長方形 1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0" name="正方形/長方形 1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1" name="正方形/長方形 2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2" name="正方形/長方形 20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3" name="正方形/長方形 20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4" name="正方形/長方形 2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5" name="正方形/長方形 2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6" name="正方形/長方形 2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7" name="正方形/長方形 2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08" name="正方形/長方形 2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09" name="正方形/長方形 2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0" name="正方形/長方形 20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1" name="正方形/長方形 21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2" name="正方形/長方形 2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3" name="正方形/長方形 2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4" name="正方形/長方形 2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5" name="正方形/長方形 2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6" name="正方形/長方形 2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7" name="正方形/長方形 2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8" name="正方形/長方形 21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9" name="テキスト ボックス 2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0" name="直線コネクタ 2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1" name="直線コネクタ 2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22" name="テキスト ボックス 2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3" name="直線コネクタ 2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4" name="テキスト ボックス 2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25" name="直線コネクタ 2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26" name="テキスト ボックス 2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27" name="直線コネクタ 2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28" name="テキスト ボックス 2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29" name="直線コネクタ 2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0" name="テキスト ボックス 2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1" name="直線コネクタ 2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32" name="テキスト ボックス 2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3" name="直線コネクタ 2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4" name="テキスト ボックス 2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5"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236" name="直線コネクタ 235"/>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237"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238" name="直線コネクタ 237"/>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239"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240" name="直線コネクタ 239"/>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85833</xdr:rowOff>
    </xdr:from>
    <xdr:ext cx="405111" cy="259045"/>
    <xdr:sp macro="" textlink="">
      <xdr:nvSpPr>
        <xdr:cNvPr id="241" name="【認定こども園・幼稚園・保育所】&#10;有形固定資産減価償却率平均値テキスト"/>
        <xdr:cNvSpPr txBox="1"/>
      </xdr:nvSpPr>
      <xdr:spPr>
        <a:xfrm>
          <a:off x="16408400" y="642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242" name="フローチャート : 判断 241"/>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3" name="テキスト ボックス 2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4" name="テキスト ボックス 2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5" name="テキスト ボックス 2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6" name="テキスト ボックス 2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7" name="テキスト ボックス 2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25400</xdr:rowOff>
    </xdr:from>
    <xdr:to>
      <xdr:col>23</xdr:col>
      <xdr:colOff>568325</xdr:colOff>
      <xdr:row>40</xdr:row>
      <xdr:rowOff>127000</xdr:rowOff>
    </xdr:to>
    <xdr:sp macro="" textlink="">
      <xdr:nvSpPr>
        <xdr:cNvPr id="248" name="円/楕円 247"/>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3827</xdr:rowOff>
    </xdr:from>
    <xdr:ext cx="405111" cy="259045"/>
    <xdr:sp macro="" textlink="">
      <xdr:nvSpPr>
        <xdr:cNvPr id="249" name="【認定こども園・幼稚園・保育所】&#10;有形固定資産減価償却率該当値テキスト"/>
        <xdr:cNvSpPr txBox="1"/>
      </xdr:nvSpPr>
      <xdr:spPr>
        <a:xfrm>
          <a:off x="164084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0" name="正方形/長方形 24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7" name="正方形/長方形 25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8" name="テキスト ボックス 2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9" name="直線コネクタ 2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0" name="テキスト ボックス 25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1" name="直線コネクタ 2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62" name="テキスト ボックス 2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3" name="直線コネクタ 2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64" name="テキスト ボックス 2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65" name="直線コネクタ 2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66" name="テキスト ボックス 2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67" name="直線コネクタ 2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68" name="テキスト ボックス 2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69" name="直線コネクタ 2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70" name="テキスト ボックス 2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1" name="直線コネクタ 2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72" name="テキスト ボックス 2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3" name="直線コネクタ 2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4" name="テキスト ボックス 2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276" name="直線コネクタ 275"/>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277"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278" name="直線コネクタ 277"/>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279"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280" name="直線コネクタ 279"/>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281"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282" name="フローチャート : 判断 281"/>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3" name="テキスト ボックス 2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4" name="テキスト ボックス 2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5" name="テキスト ボックス 2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6" name="テキスト ボックス 2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7" name="テキスト ボックス 2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78740</xdr:rowOff>
    </xdr:from>
    <xdr:to>
      <xdr:col>32</xdr:col>
      <xdr:colOff>238125</xdr:colOff>
      <xdr:row>43</xdr:row>
      <xdr:rowOff>8890</xdr:rowOff>
    </xdr:to>
    <xdr:sp macro="" textlink="">
      <xdr:nvSpPr>
        <xdr:cNvPr id="288" name="円/楕円 287"/>
        <xdr:cNvSpPr/>
      </xdr:nvSpPr>
      <xdr:spPr>
        <a:xfrm>
          <a:off x="22110700" y="72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165117</xdr:rowOff>
    </xdr:from>
    <xdr:ext cx="469744" cy="259045"/>
    <xdr:sp macro="" textlink="">
      <xdr:nvSpPr>
        <xdr:cNvPr id="289" name="【認定こども園・幼稚園・保育所】&#10;一人当たり面積該当値テキスト"/>
        <xdr:cNvSpPr txBox="1"/>
      </xdr:nvSpPr>
      <xdr:spPr>
        <a:xfrm>
          <a:off x="22250400" y="719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1" name="直線コネクタ 3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2" name="テキスト ボックス 3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3" name="直線コネクタ 3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4" name="テキスト ボックス 3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5" name="直線コネクタ 3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6" name="テキスト ボックス 3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7" name="直線コネクタ 3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8" name="テキスト ボックス 3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9" name="直線コネクタ 3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0" name="テキスト ボックス 3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14" name="直線コネクタ 313"/>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15"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16" name="直線コネクタ 315"/>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17"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18" name="直線コネクタ 31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160037</xdr:rowOff>
    </xdr:from>
    <xdr:ext cx="405111" cy="259045"/>
    <xdr:sp macro="" textlink="">
      <xdr:nvSpPr>
        <xdr:cNvPr id="319" name="【学校施設】&#10;有形固定資産減価償却率平均値テキスト"/>
        <xdr:cNvSpPr txBox="1"/>
      </xdr:nvSpPr>
      <xdr:spPr>
        <a:xfrm>
          <a:off x="164084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20" name="フローチャート : 判断 319"/>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67310</xdr:rowOff>
    </xdr:from>
    <xdr:to>
      <xdr:col>23</xdr:col>
      <xdr:colOff>568325</xdr:colOff>
      <xdr:row>58</xdr:row>
      <xdr:rowOff>168910</xdr:rowOff>
    </xdr:to>
    <xdr:sp macro="" textlink="">
      <xdr:nvSpPr>
        <xdr:cNvPr id="326" name="円/楕円 325"/>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90187</xdr:rowOff>
    </xdr:from>
    <xdr:ext cx="405111" cy="259045"/>
    <xdr:sp macro="" textlink="">
      <xdr:nvSpPr>
        <xdr:cNvPr id="327" name="【学校施設】&#10;有形固定資産減価償却率該当値テキスト"/>
        <xdr:cNvSpPr txBox="1"/>
      </xdr:nvSpPr>
      <xdr:spPr>
        <a:xfrm>
          <a:off x="164084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8" name="直線コネクタ 3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9" name="テキスト ボックス 3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0" name="直線コネクタ 3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1" name="テキスト ボックス 3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2" name="直線コネクタ 3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3" name="テキスト ボックス 3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4" name="直線コネクタ 3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5" name="テキスト ボックス 3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6" name="直線コネクタ 3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47" name="テキスト ボックス 34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8" name="直線コネクタ 3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49" name="テキスト ボックス 34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1" name="テキスト ボックス 3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353" name="直線コネクタ 352"/>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354"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355" name="直線コネクタ 354"/>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356"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357" name="直線コネクタ 356"/>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358"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359" name="フローチャート : 判断 358"/>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51853</xdr:rowOff>
    </xdr:from>
    <xdr:to>
      <xdr:col>32</xdr:col>
      <xdr:colOff>238125</xdr:colOff>
      <xdr:row>63</xdr:row>
      <xdr:rowOff>153453</xdr:rowOff>
    </xdr:to>
    <xdr:sp macro="" textlink="">
      <xdr:nvSpPr>
        <xdr:cNvPr id="365" name="円/楕円 364"/>
        <xdr:cNvSpPr/>
      </xdr:nvSpPr>
      <xdr:spPr>
        <a:xfrm>
          <a:off x="22110700" y="108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30280</xdr:rowOff>
    </xdr:from>
    <xdr:ext cx="469744" cy="259045"/>
    <xdr:sp macro="" textlink="">
      <xdr:nvSpPr>
        <xdr:cNvPr id="366" name="【学校施設】&#10;一人当たり面積該当値テキスト"/>
        <xdr:cNvSpPr txBox="1"/>
      </xdr:nvSpPr>
      <xdr:spPr>
        <a:xfrm>
          <a:off x="22250400" y="1083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5" name="正方形/長方形 3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2" name="正方形/長方形 38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3" name="正方形/長方形 38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0" name="正方形/長方形 38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1" name="テキスト ボックス 3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2" name="直線コネクタ 3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3" name="テキスト ボックス 3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4" name="直線コネクタ 3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5" name="テキスト ボックス 3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6" name="直線コネクタ 3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7" name="テキスト ボックス 3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8" name="直線コネクタ 3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9" name="テキスト ボックス 3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0" name="直線コネクタ 3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1" name="テキスト ボックス 4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2" name="直線コネクタ 4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3" name="テキスト ボックス 4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4" name="直線コネクタ 4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5" name="テキスト ボックス 4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07" name="直線コネクタ 406"/>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08"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09" name="直線コネクタ 408"/>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10"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11" name="直線コネクタ 4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42563</xdr:rowOff>
    </xdr:from>
    <xdr:ext cx="405111" cy="259045"/>
    <xdr:sp macro="" textlink="">
      <xdr:nvSpPr>
        <xdr:cNvPr id="412" name="【公民館】&#10;有形固定資産減価償却率平均値テキスト"/>
        <xdr:cNvSpPr txBox="1"/>
      </xdr:nvSpPr>
      <xdr:spPr>
        <a:xfrm>
          <a:off x="164084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13" name="フローチャート : 判断 412"/>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170180</xdr:rowOff>
    </xdr:from>
    <xdr:to>
      <xdr:col>23</xdr:col>
      <xdr:colOff>568325</xdr:colOff>
      <xdr:row>107</xdr:row>
      <xdr:rowOff>100330</xdr:rowOff>
    </xdr:to>
    <xdr:sp macro="" textlink="">
      <xdr:nvSpPr>
        <xdr:cNvPr id="419" name="円/楕円 418"/>
        <xdr:cNvSpPr/>
      </xdr:nvSpPr>
      <xdr:spPr>
        <a:xfrm>
          <a:off x="16268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85107</xdr:rowOff>
    </xdr:from>
    <xdr:ext cx="405111" cy="259045"/>
    <xdr:sp macro="" textlink="">
      <xdr:nvSpPr>
        <xdr:cNvPr id="420" name="【公民館】&#10;有形固定資産減価償却率該当値テキスト"/>
        <xdr:cNvSpPr txBox="1"/>
      </xdr:nvSpPr>
      <xdr:spPr>
        <a:xfrm>
          <a:off x="16408400"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1" name="正方形/長方形 42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2" name="正方形/長方形 4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3" name="正方形/長方形 4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4" name="正方形/長方形 4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5" name="正方形/長方形 4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6" name="正方形/長方形 4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7" name="正方形/長方形 4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8" name="正方形/長方形 42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9" name="テキスト ボックス 4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0" name="直線コネクタ 4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31" name="直線コネクタ 4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2" name="テキスト ボックス 4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3" name="直線コネクタ 4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4" name="テキスト ボックス 4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5" name="直線コネクタ 4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6" name="テキスト ボックス 4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7" name="直線コネクタ 4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8" name="テキスト ボックス 4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9" name="直線コネクタ 4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0" name="テキスト ボックス 4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1" name="直線コネクタ 4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2" name="テキスト ボックス 4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444" name="直線コネクタ 443"/>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445"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446" name="直線コネクタ 445"/>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447"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448" name="直線コネクタ 447"/>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154195</xdr:rowOff>
    </xdr:from>
    <xdr:ext cx="469744" cy="259045"/>
    <xdr:sp macro="" textlink="">
      <xdr:nvSpPr>
        <xdr:cNvPr id="449" name="【公民館】&#10;一人当たり面積平均値テキスト"/>
        <xdr:cNvSpPr txBox="1"/>
      </xdr:nvSpPr>
      <xdr:spPr>
        <a:xfrm>
          <a:off x="22250400" y="17813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450" name="フローチャート : 判断 449"/>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1" name="テキスト ボックス 4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2" name="テキスト ボックス 4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3" name="テキスト ボックス 4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4" name="テキスト ボックス 4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5" name="テキスト ボックス 4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20828</xdr:rowOff>
    </xdr:from>
    <xdr:to>
      <xdr:col>32</xdr:col>
      <xdr:colOff>238125</xdr:colOff>
      <xdr:row>105</xdr:row>
      <xdr:rowOff>122428</xdr:rowOff>
    </xdr:to>
    <xdr:sp macro="" textlink="">
      <xdr:nvSpPr>
        <xdr:cNvPr id="456" name="円/楕円 455"/>
        <xdr:cNvSpPr/>
      </xdr:nvSpPr>
      <xdr:spPr>
        <a:xfrm>
          <a:off x="22110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170705</xdr:rowOff>
    </xdr:from>
    <xdr:ext cx="469744" cy="259045"/>
    <xdr:sp macro="" textlink="">
      <xdr:nvSpPr>
        <xdr:cNvPr id="457" name="【公民館】&#10;一人当たり面積該当値テキスト"/>
        <xdr:cNvSpPr txBox="1"/>
      </xdr:nvSpPr>
      <xdr:spPr>
        <a:xfrm>
          <a:off x="22250400"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8" name="正方形/長方形 45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9" name="正方形/長方形 4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0" name="テキスト ボックス 45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昭和</a:t>
          </a:r>
          <a:r>
            <a:rPr kumimoji="1" lang="en-US" altLang="ja-JP" sz="1300">
              <a:latin typeface="ＭＳ Ｐゴシック"/>
            </a:rPr>
            <a:t>40</a:t>
          </a:r>
          <a:r>
            <a:rPr kumimoji="1" lang="ja-JP" altLang="en-US" sz="1300">
              <a:latin typeface="ＭＳ Ｐゴシック"/>
            </a:rPr>
            <a:t>年代後半以降に建設された施設が多く、今後、改修や大規模修繕が必要な時期を迎えることから、「安平町公共施設等総合管理計画」に基づき、更新・統廃合・長寿命化等を計画的に進めていく必要がありま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8,465
8,429
237.16
7,587,625
7,416,964
116,393
4,719,061
9,378,748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73" name="直線コネクタ 72"/>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74"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75" name="直線コネクタ 74"/>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78"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79"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88265</xdr:rowOff>
    </xdr:from>
    <xdr:to>
      <xdr:col>6</xdr:col>
      <xdr:colOff>561975</xdr:colOff>
      <xdr:row>59</xdr:row>
      <xdr:rowOff>18415</xdr:rowOff>
    </xdr:to>
    <xdr:sp macro="" textlink="">
      <xdr:nvSpPr>
        <xdr:cNvPr id="85" name="円/楕円 84"/>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111142</xdr:rowOff>
    </xdr:from>
    <xdr:ext cx="405111" cy="259045"/>
    <xdr:sp macro="" textlink="">
      <xdr:nvSpPr>
        <xdr:cNvPr id="86" name="【体育館・プール】&#10;有形固定資産減価償却率該当値テキスト"/>
        <xdr:cNvSpPr txBox="1"/>
      </xdr:nvSpPr>
      <xdr:spPr>
        <a:xfrm>
          <a:off x="47244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08" name="直線コネクタ 107"/>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09"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10" name="直線コネクタ 109"/>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1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12" name="直線コネクタ 11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13"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14" name="フローチャート : 判断 113"/>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136652</xdr:rowOff>
    </xdr:from>
    <xdr:to>
      <xdr:col>15</xdr:col>
      <xdr:colOff>231775</xdr:colOff>
      <xdr:row>63</xdr:row>
      <xdr:rowOff>66802</xdr:rowOff>
    </xdr:to>
    <xdr:sp macro="" textlink="">
      <xdr:nvSpPr>
        <xdr:cNvPr id="120" name="円/楕円 119"/>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51579</xdr:rowOff>
    </xdr:from>
    <xdr:ext cx="469744" cy="259045"/>
    <xdr:sp macro="" textlink="">
      <xdr:nvSpPr>
        <xdr:cNvPr id="121" name="【体育館・プール】&#10;一人当たり面積該当値テキスト"/>
        <xdr:cNvSpPr txBox="1"/>
      </xdr:nvSpPr>
      <xdr:spPr>
        <a:xfrm>
          <a:off x="105664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3" name="直線コネクタ 1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4" name="テキスト ボックス 1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5" name="直線コネクタ 1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6" name="テキスト ボックス 1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7" name="直線コネクタ 1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8" name="テキスト ボックス 1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9" name="直線コネクタ 1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0" name="テキスト ボックス 1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1" name="直線コネクタ 1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2" name="テキスト ボックス 1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4" name="テキスト ボックス 1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146" name="直線コネクタ 145"/>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147"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148" name="直線コネクタ 14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149"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150" name="直線コネクタ 14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151"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152" name="フローチャート : 判断 151"/>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3" name="テキスト ボックス 1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4" name="テキスト ボックス 1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5" name="テキスト ボックス 1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6" name="テキスト ボックス 1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7" name="テキスト ボックス 1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33020</xdr:rowOff>
    </xdr:from>
    <xdr:to>
      <xdr:col>6</xdr:col>
      <xdr:colOff>561975</xdr:colOff>
      <xdr:row>86</xdr:row>
      <xdr:rowOff>134620</xdr:rowOff>
    </xdr:to>
    <xdr:sp macro="" textlink="">
      <xdr:nvSpPr>
        <xdr:cNvPr id="158" name="円/楕円 157"/>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119397</xdr:rowOff>
    </xdr:from>
    <xdr:ext cx="405111" cy="259045"/>
    <xdr:sp macro="" textlink="">
      <xdr:nvSpPr>
        <xdr:cNvPr id="159" name="【福祉施設】&#10;有形固定資産減価償却率該当値テキスト"/>
        <xdr:cNvSpPr txBox="1"/>
      </xdr:nvSpPr>
      <xdr:spPr>
        <a:xfrm>
          <a:off x="47244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0"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7" name="正方形/長方形 16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0" name="直線コネクタ 16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1" name="テキスト ボックス 17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2" name="直線コネクタ 17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3" name="テキスト ボックス 17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4" name="直線コネクタ 17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5" name="テキスト ボックス 17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6" name="直線コネクタ 17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7" name="テキスト ボックス 17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8" name="直線コネクタ 17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79" name="テキスト ボックス 17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0" name="直線コネクタ 17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1" name="テキスト ボックス 18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185" name="直線コネクタ 184"/>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186"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187" name="直線コネクタ 186"/>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188"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189" name="直線コネクタ 188"/>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150784</xdr:rowOff>
    </xdr:from>
    <xdr:ext cx="469744" cy="259045"/>
    <xdr:sp macro="" textlink="">
      <xdr:nvSpPr>
        <xdr:cNvPr id="190" name="【福祉施設】&#10;一人当たり面積平均値テキスト"/>
        <xdr:cNvSpPr txBox="1"/>
      </xdr:nvSpPr>
      <xdr:spPr>
        <a:xfrm>
          <a:off x="10566400" y="1420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191" name="フローチャート : 判断 190"/>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85271</xdr:rowOff>
    </xdr:from>
    <xdr:to>
      <xdr:col>15</xdr:col>
      <xdr:colOff>231775</xdr:colOff>
      <xdr:row>83</xdr:row>
      <xdr:rowOff>15421</xdr:rowOff>
    </xdr:to>
    <xdr:sp macro="" textlink="">
      <xdr:nvSpPr>
        <xdr:cNvPr id="197" name="円/楕円 196"/>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108148</xdr:rowOff>
    </xdr:from>
    <xdr:ext cx="469744" cy="259045"/>
    <xdr:sp macro="" textlink="">
      <xdr:nvSpPr>
        <xdr:cNvPr id="198" name="【福祉施設】&#10;一人当たり面積該当値テキスト"/>
        <xdr:cNvSpPr txBox="1"/>
      </xdr:nvSpPr>
      <xdr:spPr>
        <a:xfrm>
          <a:off x="105664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7"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4"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2" name="直線コネクタ 2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3" name="テキスト ボックス 2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4" name="直線コネクタ 2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5" name="テキスト ボックス 2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6" name="直線コネクタ 2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7" name="テキスト ボックス 2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8" name="直線コネクタ 2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9" name="テキスト ボックス 2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1" name="テキスト ボックス 2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112014</xdr:rowOff>
    </xdr:from>
    <xdr:to>
      <xdr:col>23</xdr:col>
      <xdr:colOff>516889</xdr:colOff>
      <xdr:row>64</xdr:row>
      <xdr:rowOff>77724</xdr:rowOff>
    </xdr:to>
    <xdr:cxnSp macro="">
      <xdr:nvCxnSpPr>
        <xdr:cNvPr id="253" name="直線コネクタ 252"/>
        <xdr:cNvCxnSpPr/>
      </xdr:nvCxnSpPr>
      <xdr:spPr>
        <a:xfrm flipV="1">
          <a:off x="16318864" y="988466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81551</xdr:rowOff>
    </xdr:from>
    <xdr:ext cx="405111" cy="259045"/>
    <xdr:sp macro="" textlink="">
      <xdr:nvSpPr>
        <xdr:cNvPr id="254" name="【保健センター・保健所】&#10;有形固定資産減価償却率最小値テキスト"/>
        <xdr:cNvSpPr txBox="1"/>
      </xdr:nvSpPr>
      <xdr:spPr>
        <a:xfrm>
          <a:off x="164084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23</xdr:col>
      <xdr:colOff>428625</xdr:colOff>
      <xdr:row>64</xdr:row>
      <xdr:rowOff>77724</xdr:rowOff>
    </xdr:from>
    <xdr:to>
      <xdr:col>23</xdr:col>
      <xdr:colOff>606425</xdr:colOff>
      <xdr:row>64</xdr:row>
      <xdr:rowOff>77724</xdr:rowOff>
    </xdr:to>
    <xdr:cxnSp macro="">
      <xdr:nvCxnSpPr>
        <xdr:cNvPr id="255" name="直線コネクタ 254"/>
        <xdr:cNvCxnSpPr/>
      </xdr:nvCxnSpPr>
      <xdr:spPr>
        <a:xfrm>
          <a:off x="16230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58691</xdr:rowOff>
    </xdr:from>
    <xdr:ext cx="405111" cy="259045"/>
    <xdr:sp macro="" textlink="">
      <xdr:nvSpPr>
        <xdr:cNvPr id="256" name="【保健センター・保健所】&#10;有形固定資産減価償却率最大値テキスト"/>
        <xdr:cNvSpPr txBox="1"/>
      </xdr:nvSpPr>
      <xdr:spPr>
        <a:xfrm>
          <a:off x="16408400" y="965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57</xdr:row>
      <xdr:rowOff>112014</xdr:rowOff>
    </xdr:from>
    <xdr:to>
      <xdr:col>23</xdr:col>
      <xdr:colOff>606425</xdr:colOff>
      <xdr:row>57</xdr:row>
      <xdr:rowOff>112014</xdr:rowOff>
    </xdr:to>
    <xdr:cxnSp macro="">
      <xdr:nvCxnSpPr>
        <xdr:cNvPr id="257" name="直線コネクタ 256"/>
        <xdr:cNvCxnSpPr/>
      </xdr:nvCxnSpPr>
      <xdr:spPr>
        <a:xfrm>
          <a:off x="16230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53357</xdr:rowOff>
    </xdr:from>
    <xdr:ext cx="405111" cy="259045"/>
    <xdr:sp macro="" textlink="">
      <xdr:nvSpPr>
        <xdr:cNvPr id="258" name="【保健センター・保健所】&#10;有形固定資産減価償却率平均値テキスト"/>
        <xdr:cNvSpPr txBox="1"/>
      </xdr:nvSpPr>
      <xdr:spPr>
        <a:xfrm>
          <a:off x="164084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259" name="フローチャート : 判断 258"/>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0" name="テキスト ボックス 2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1" name="テキスト ボックス 2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2" name="テキスト ボックス 2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3" name="テキスト ボックス 2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4" name="テキスト ボックス 2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61214</xdr:rowOff>
    </xdr:from>
    <xdr:to>
      <xdr:col>23</xdr:col>
      <xdr:colOff>568325</xdr:colOff>
      <xdr:row>57</xdr:row>
      <xdr:rowOff>162814</xdr:rowOff>
    </xdr:to>
    <xdr:sp macro="" textlink="">
      <xdr:nvSpPr>
        <xdr:cNvPr id="265" name="円/楕円 264"/>
        <xdr:cNvSpPr/>
      </xdr:nvSpPr>
      <xdr:spPr>
        <a:xfrm>
          <a:off x="162687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14241</xdr:rowOff>
    </xdr:from>
    <xdr:ext cx="405111" cy="259045"/>
    <xdr:sp macro="" textlink="">
      <xdr:nvSpPr>
        <xdr:cNvPr id="266" name="【保健センター・保健所】&#10;有形固定資産減価償却率該当値テキスト"/>
        <xdr:cNvSpPr txBox="1"/>
      </xdr:nvSpPr>
      <xdr:spPr>
        <a:xfrm>
          <a:off x="16408400" y="978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7" name="正方形/長方形 26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4" name="正方形/長方形 27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5" name="テキスト ボックス 2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6" name="直線コネクタ 2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7" name="直線コネクタ 2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78" name="テキスト ボックス 2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79" name="直線コネクタ 2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0" name="テキスト ボックス 2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1" name="直線コネクタ 2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2" name="テキスト ボックス 2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3" name="直線コネクタ 2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4" name="テキスト ボックス 2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5" name="直線コネクタ 2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6" name="テキスト ボックス 2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7" name="直線コネクタ 2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88" name="テキスト ボックス 2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76744</xdr:rowOff>
    </xdr:from>
    <xdr:to>
      <xdr:col>32</xdr:col>
      <xdr:colOff>186689</xdr:colOff>
      <xdr:row>63</xdr:row>
      <xdr:rowOff>142059</xdr:rowOff>
    </xdr:to>
    <xdr:cxnSp macro="">
      <xdr:nvCxnSpPr>
        <xdr:cNvPr id="292" name="直線コネクタ 291"/>
        <xdr:cNvCxnSpPr/>
      </xdr:nvCxnSpPr>
      <xdr:spPr>
        <a:xfrm flipV="1">
          <a:off x="22160864" y="950649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145886</xdr:rowOff>
    </xdr:from>
    <xdr:ext cx="469744" cy="259045"/>
    <xdr:sp macro="" textlink="">
      <xdr:nvSpPr>
        <xdr:cNvPr id="293" name="【保健センター・保健所】&#10;一人当たり面積最小値テキスト"/>
        <xdr:cNvSpPr txBox="1"/>
      </xdr:nvSpPr>
      <xdr:spPr>
        <a:xfrm>
          <a:off x="22250400"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142059</xdr:rowOff>
    </xdr:from>
    <xdr:to>
      <xdr:col>32</xdr:col>
      <xdr:colOff>276225</xdr:colOff>
      <xdr:row>63</xdr:row>
      <xdr:rowOff>142059</xdr:rowOff>
    </xdr:to>
    <xdr:cxnSp macro="">
      <xdr:nvCxnSpPr>
        <xdr:cNvPr id="294" name="直線コネクタ 293"/>
        <xdr:cNvCxnSpPr/>
      </xdr:nvCxnSpPr>
      <xdr:spPr>
        <a:xfrm>
          <a:off x="22072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23421</xdr:rowOff>
    </xdr:from>
    <xdr:ext cx="469744" cy="259045"/>
    <xdr:sp macro="" textlink="">
      <xdr:nvSpPr>
        <xdr:cNvPr id="295" name="【保健センター・保健所】&#10;一人当たり面積最大値テキスト"/>
        <xdr:cNvSpPr txBox="1"/>
      </xdr:nvSpPr>
      <xdr:spPr>
        <a:xfrm>
          <a:off x="222504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0.489</a:t>
          </a:r>
          <a:endParaRPr kumimoji="1" lang="ja-JP" altLang="en-US" sz="1000" b="1">
            <a:latin typeface="ＭＳ Ｐゴシック"/>
          </a:endParaRPr>
        </a:p>
      </xdr:txBody>
    </xdr:sp>
    <xdr:clientData/>
  </xdr:oneCellAnchor>
  <xdr:twoCellAnchor>
    <xdr:from>
      <xdr:col>32</xdr:col>
      <xdr:colOff>98425</xdr:colOff>
      <xdr:row>55</xdr:row>
      <xdr:rowOff>76744</xdr:rowOff>
    </xdr:from>
    <xdr:to>
      <xdr:col>32</xdr:col>
      <xdr:colOff>276225</xdr:colOff>
      <xdr:row>55</xdr:row>
      <xdr:rowOff>76744</xdr:rowOff>
    </xdr:to>
    <xdr:cxnSp macro="">
      <xdr:nvCxnSpPr>
        <xdr:cNvPr id="296" name="直線コネクタ 295"/>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110870</xdr:rowOff>
    </xdr:from>
    <xdr:ext cx="469744" cy="259045"/>
    <xdr:sp macro="" textlink="">
      <xdr:nvSpPr>
        <xdr:cNvPr id="297" name="【保健センター・保健所】&#10;一人当たり面積平均値テキスト"/>
        <xdr:cNvSpPr txBox="1"/>
      </xdr:nvSpPr>
      <xdr:spPr>
        <a:xfrm>
          <a:off x="22250400" y="1005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87993</xdr:rowOff>
    </xdr:from>
    <xdr:to>
      <xdr:col>32</xdr:col>
      <xdr:colOff>238125</xdr:colOff>
      <xdr:row>60</xdr:row>
      <xdr:rowOff>18143</xdr:rowOff>
    </xdr:to>
    <xdr:sp macro="" textlink="">
      <xdr:nvSpPr>
        <xdr:cNvPr id="298" name="フローチャート : 判断 297"/>
        <xdr:cNvSpPr/>
      </xdr:nvSpPr>
      <xdr:spPr>
        <a:xfrm>
          <a:off x="22110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9" name="テキスト ボックス 2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0" name="テキスト ボックス 2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1" name="テキスト ボックス 3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2" name="テキスト ボックス 3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3" name="テキスト ボックス 3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91259</xdr:rowOff>
    </xdr:from>
    <xdr:to>
      <xdr:col>32</xdr:col>
      <xdr:colOff>238125</xdr:colOff>
      <xdr:row>64</xdr:row>
      <xdr:rowOff>21409</xdr:rowOff>
    </xdr:to>
    <xdr:sp macro="" textlink="">
      <xdr:nvSpPr>
        <xdr:cNvPr id="304" name="円/楕円 303"/>
        <xdr:cNvSpPr/>
      </xdr:nvSpPr>
      <xdr:spPr>
        <a:xfrm>
          <a:off x="22110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6186</xdr:rowOff>
    </xdr:from>
    <xdr:ext cx="469744" cy="259045"/>
    <xdr:sp macro="" textlink="">
      <xdr:nvSpPr>
        <xdr:cNvPr id="305" name="【保健センター・保健所】&#10;一人当たり面積該当値テキスト"/>
        <xdr:cNvSpPr txBox="1"/>
      </xdr:nvSpPr>
      <xdr:spPr>
        <a:xfrm>
          <a:off x="22250400" y="108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6" name="正方形/長方形 30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7" name="正方形/長方形 3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8" name="正方形/長方形 3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9" name="正方形/長方形 3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0" name="正方形/長方形 3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1" name="正方形/長方形 3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2" name="正方形/長方形 3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3" name="正方形/長方形 31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4" name="正方形/長方形 31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5" name="正方形/長方形 3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6" name="正方形/長方形 3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7" name="正方形/長方形 3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8" name="正方形/長方形 3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9" name="正方形/長方形 3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0" name="正方形/長方形 3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1" name="正方形/長方形 32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2" name="正方形/長方形 32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3" name="正方形/長方形 3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4" name="正方形/長方形 3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5" name="正方形/長方形 3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6" name="正方形/長方形 3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7" name="正方形/長方形 3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8" name="正方形/長方形 3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9" name="正方形/長方形 32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0" name="テキスト ボックス 3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1" name="直線コネクタ 3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2" name="テキスト ボックス 3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3" name="直線コネクタ 3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4" name="テキスト ボックス 3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5" name="直線コネクタ 3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6" name="テキスト ボックス 3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7" name="直線コネクタ 3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8" name="テキスト ボックス 3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9" name="直線コネクタ 3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0" name="テキスト ボックス 3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1" name="直線コネクタ 3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2" name="テキスト ボックス 3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3" name="直線コネクタ 3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4" name="テキスト ボックス 3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346" name="直線コネクタ 345"/>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347"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348" name="直線コネクタ 347"/>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349"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350" name="直線コネクタ 349"/>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65422</xdr:rowOff>
    </xdr:from>
    <xdr:ext cx="405111" cy="259045"/>
    <xdr:sp macro="" textlink="">
      <xdr:nvSpPr>
        <xdr:cNvPr id="351" name="【庁舎】&#10;有形固定資産減価償却率平均値テキスト"/>
        <xdr:cNvSpPr txBox="1"/>
      </xdr:nvSpPr>
      <xdr:spPr>
        <a:xfrm>
          <a:off x="164084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352" name="フローチャート : 判断 351"/>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3" name="テキスト ボックス 3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4" name="テキスト ボックス 3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5" name="テキスト ボックス 3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6" name="テキスト ボックス 3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7" name="テキスト ボックス 3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78739</xdr:rowOff>
    </xdr:from>
    <xdr:to>
      <xdr:col>23</xdr:col>
      <xdr:colOff>568325</xdr:colOff>
      <xdr:row>106</xdr:row>
      <xdr:rowOff>8889</xdr:rowOff>
    </xdr:to>
    <xdr:sp macro="" textlink="">
      <xdr:nvSpPr>
        <xdr:cNvPr id="358" name="円/楕円 357"/>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57166</xdr:rowOff>
    </xdr:from>
    <xdr:ext cx="405111" cy="259045"/>
    <xdr:sp macro="" textlink="">
      <xdr:nvSpPr>
        <xdr:cNvPr id="359" name="【庁舎】&#10;有形固定資産減価償却率該当値テキスト"/>
        <xdr:cNvSpPr txBox="1"/>
      </xdr:nvSpPr>
      <xdr:spPr>
        <a:xfrm>
          <a:off x="164084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60" name="正方形/長方形 35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1" name="正方形/長方形 3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2" name="正方形/長方形 3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3" name="正方形/長方形 3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4" name="正方形/長方形 3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5" name="正方形/長方形 3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6" name="正方形/長方形 3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7" name="正方形/長方形 36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8" name="テキスト ボックス 3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9" name="直線コネクタ 3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70" name="直線コネクタ 3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1" name="テキスト ボックス 3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2" name="直線コネクタ 3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73" name="テキスト ボックス 3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74" name="直線コネクタ 3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75" name="テキスト ボックス 3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76" name="直線コネクタ 3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77" name="テキスト ボックス 3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78" name="直線コネクタ 3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79" name="テキスト ボックス 3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0" name="直線コネクタ 3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1" name="テキスト ボックス 3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383" name="直線コネクタ 382"/>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384"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385" name="直線コネクタ 384"/>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386"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387" name="直線コネクタ 386"/>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388"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389" name="フローチャート : 判断 388"/>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0" name="テキスト ボックス 3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1" name="テキスト ボックス 3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2" name="テキスト ボックス 3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3" name="テキスト ボックス 3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4" name="テキスト ボックス 3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99313</xdr:rowOff>
    </xdr:from>
    <xdr:to>
      <xdr:col>32</xdr:col>
      <xdr:colOff>238125</xdr:colOff>
      <xdr:row>108</xdr:row>
      <xdr:rowOff>29463</xdr:rowOff>
    </xdr:to>
    <xdr:sp macro="" textlink="">
      <xdr:nvSpPr>
        <xdr:cNvPr id="395" name="円/楕円 394"/>
        <xdr:cNvSpPr/>
      </xdr:nvSpPr>
      <xdr:spPr>
        <a:xfrm>
          <a:off x="22110700" y="184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14240</xdr:rowOff>
    </xdr:from>
    <xdr:ext cx="469744" cy="259045"/>
    <xdr:sp macro="" textlink="">
      <xdr:nvSpPr>
        <xdr:cNvPr id="396" name="【庁舎】&#10;一人当たり面積該当値テキスト"/>
        <xdr:cNvSpPr txBox="1"/>
      </xdr:nvSpPr>
      <xdr:spPr>
        <a:xfrm>
          <a:off x="22250400" y="183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7" name="正方形/長方形 39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8" name="正方形/長方形 3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9" name="テキスト ボックス 39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代後半以降に建設された施設が多く、今後、改修や大規模修繕が必要な時期を迎えることから、「安平町公共施設等総合管理計画」に基づき、更新・統廃合・長寿命化等を計画的に進め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8,465
8,429
237.16
7,587,625
7,416,964
116,393
4,719,061
9,378,748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　高額所得者（軽種馬事業主等）が居住していることもあり類似団体を上回っていますが、平成</a:t>
          </a:r>
          <a:r>
            <a:rPr lang="en-US" altLang="ja-JP" sz="1100" b="0" i="0">
              <a:solidFill>
                <a:sysClr val="windowText" lastClr="000000"/>
              </a:solidFill>
              <a:effectLst/>
              <a:latin typeface="+mn-lt"/>
              <a:ea typeface="+mn-ea"/>
              <a:cs typeface="+mn-cs"/>
            </a:rPr>
            <a:t>17</a:t>
          </a:r>
          <a:r>
            <a:rPr lang="ja-JP" altLang="ja-JP" sz="1100" b="0" i="0">
              <a:solidFill>
                <a:sysClr val="windowText" lastClr="000000"/>
              </a:solidFill>
              <a:effectLst/>
              <a:latin typeface="+mn-lt"/>
              <a:ea typeface="+mn-ea"/>
              <a:cs typeface="+mn-cs"/>
            </a:rPr>
            <a:t>年度の地方税収入総額</a:t>
          </a:r>
          <a:r>
            <a:rPr lang="en-US" altLang="ja-JP" sz="1100" b="0" i="0">
              <a:solidFill>
                <a:sysClr val="windowText" lastClr="000000"/>
              </a:solidFill>
              <a:effectLst/>
              <a:latin typeface="+mn-lt"/>
              <a:ea typeface="+mn-ea"/>
              <a:cs typeface="+mn-cs"/>
            </a:rPr>
            <a:t>18</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6</a:t>
          </a:r>
          <a:r>
            <a:rPr lang="ja-JP" altLang="ja-JP" sz="1100" b="0" i="0">
              <a:solidFill>
                <a:sysClr val="windowText" lastClr="000000"/>
              </a:solidFill>
              <a:effectLst/>
              <a:latin typeface="+mn-lt"/>
              <a:ea typeface="+mn-ea"/>
              <a:cs typeface="+mn-cs"/>
            </a:rPr>
            <a:t>千</a:t>
          </a:r>
          <a:r>
            <a:rPr lang="en-US" altLang="ja-JP" sz="1100" b="0" i="0">
              <a:solidFill>
                <a:sysClr val="windowText" lastClr="000000"/>
              </a:solidFill>
              <a:effectLst/>
              <a:latin typeface="+mn-lt"/>
              <a:ea typeface="+mn-ea"/>
              <a:cs typeface="+mn-cs"/>
            </a:rPr>
            <a:t>5</a:t>
          </a:r>
          <a:r>
            <a:rPr lang="ja-JP" altLang="ja-JP" sz="1100" b="0" i="0">
              <a:solidFill>
                <a:sysClr val="windowText" lastClr="000000"/>
              </a:solidFill>
              <a:effectLst/>
              <a:latin typeface="+mn-lt"/>
              <a:ea typeface="+mn-ea"/>
              <a:cs typeface="+mn-cs"/>
            </a:rPr>
            <a:t>百万円をピークに減収となっており、平成</a:t>
          </a:r>
          <a:r>
            <a:rPr lang="en-US" altLang="ja-JP" sz="1100" b="0" i="0">
              <a:solidFill>
                <a:sysClr val="windowText" lastClr="000000"/>
              </a:solidFill>
              <a:effectLst/>
              <a:latin typeface="+mn-lt"/>
              <a:ea typeface="+mn-ea"/>
              <a:cs typeface="+mn-cs"/>
            </a:rPr>
            <a:t>27</a:t>
          </a:r>
          <a:r>
            <a:rPr lang="ja-JP" altLang="ja-JP" sz="1100" b="0" i="0">
              <a:solidFill>
                <a:sysClr val="windowText" lastClr="000000"/>
              </a:solidFill>
              <a:effectLst/>
              <a:latin typeface="+mn-lt"/>
              <a:ea typeface="+mn-ea"/>
              <a:cs typeface="+mn-cs"/>
            </a:rPr>
            <a:t>年度では</a:t>
          </a:r>
          <a:r>
            <a:rPr lang="en-US" altLang="ja-JP" sz="1100" b="0" i="0">
              <a:solidFill>
                <a:sysClr val="windowText" lastClr="000000"/>
              </a:solidFill>
              <a:effectLst/>
              <a:latin typeface="+mn-lt"/>
              <a:ea typeface="+mn-ea"/>
              <a:cs typeface="+mn-cs"/>
            </a:rPr>
            <a:t>15</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9</a:t>
          </a:r>
          <a:r>
            <a:rPr lang="ja-JP" altLang="ja-JP" sz="1100" b="0" i="0">
              <a:solidFill>
                <a:sysClr val="windowText" lastClr="000000"/>
              </a:solidFill>
              <a:effectLst/>
              <a:latin typeface="+mn-lt"/>
              <a:ea typeface="+mn-ea"/>
              <a:cs typeface="+mn-cs"/>
            </a:rPr>
            <a:t>千万円、前年度と比較すると</a:t>
          </a:r>
          <a:r>
            <a:rPr lang="en-US" altLang="ja-JP" sz="1100" b="0" i="0">
              <a:solidFill>
                <a:sysClr val="windowText" lastClr="000000"/>
              </a:solidFill>
              <a:effectLst/>
              <a:latin typeface="+mn-lt"/>
              <a:ea typeface="+mn-ea"/>
              <a:cs typeface="+mn-cs"/>
            </a:rPr>
            <a:t>79</a:t>
          </a:r>
          <a:r>
            <a:rPr lang="ja-JP" altLang="en-US" sz="1100" b="0" i="0">
              <a:solidFill>
                <a:sysClr val="windowText" lastClr="000000"/>
              </a:solidFill>
              <a:effectLst/>
              <a:latin typeface="+mn-lt"/>
              <a:ea typeface="+mn-ea"/>
              <a:cs typeface="+mn-cs"/>
            </a:rPr>
            <a:t>百</a:t>
          </a:r>
          <a:r>
            <a:rPr lang="ja-JP" altLang="ja-JP" sz="1100" b="0" i="0">
              <a:solidFill>
                <a:sysClr val="windowText" lastClr="000000"/>
              </a:solidFill>
              <a:effectLst/>
              <a:latin typeface="+mn-lt"/>
              <a:ea typeface="+mn-ea"/>
              <a:cs typeface="+mn-cs"/>
            </a:rPr>
            <a:t>万円の増額となっています。近年では横ばい傾向にありますが、今後も税収増加等により歳入の確保を図るとともに、「職員定員適正化計画」に基づく人件費の抑制及び「行政改革プラン」に沿った行政の効率化を図り、財政の健全化に努めます。</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145143</xdr:rowOff>
    </xdr:to>
    <xdr:cxnSp macro="">
      <xdr:nvCxnSpPr>
        <xdr:cNvPr id="69" name="直線コネクタ 68"/>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2" name="直線コネクタ 71"/>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162378</xdr:rowOff>
    </xdr:to>
    <xdr:cxnSp macro="">
      <xdr:nvCxnSpPr>
        <xdr:cNvPr id="78" name="直線コネクタ 77"/>
        <xdr:cNvCxnSpPr/>
      </xdr:nvCxnSpPr>
      <xdr:spPr>
        <a:xfrm>
          <a:off x="1447800" y="71401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8" name="円/楕円 87"/>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89"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1" name="テキスト ボックス 90"/>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7" name="テキスト ボックス 96"/>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歳入では普通交付税が</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収（</a:t>
          </a:r>
          <a:r>
            <a:rPr lang="en-US" altLang="ja-JP" sz="1100" b="0" i="0">
              <a:solidFill>
                <a:schemeClr val="dk1"/>
              </a:solidFill>
              <a:effectLst/>
              <a:latin typeface="+mn-lt"/>
              <a:ea typeface="+mn-ea"/>
              <a:cs typeface="+mn-cs"/>
            </a:rPr>
            <a:t>3.4</a:t>
          </a:r>
          <a:r>
            <a:rPr lang="ja-JP" altLang="ja-JP" sz="1100" b="0" i="0">
              <a:solidFill>
                <a:schemeClr val="dk1"/>
              </a:solidFill>
              <a:effectLst/>
              <a:latin typeface="+mn-lt"/>
              <a:ea typeface="+mn-ea"/>
              <a:cs typeface="+mn-cs"/>
            </a:rPr>
            <a:t>％）となり</a:t>
          </a:r>
          <a:r>
            <a:rPr lang="ja-JP" altLang="ja-JP" sz="1100" b="0" i="0">
              <a:solidFill>
                <a:sysClr val="windowText" lastClr="000000"/>
              </a:solidFill>
              <a:effectLst/>
              <a:latin typeface="+mn-lt"/>
              <a:ea typeface="+mn-ea"/>
              <a:cs typeface="+mn-cs"/>
            </a:rPr>
            <a:t>、歳出では補助費の</a:t>
          </a:r>
          <a:r>
            <a:rPr lang="ja-JP" altLang="en-US" sz="1100" b="0" i="0">
              <a:solidFill>
                <a:sysClr val="windowText" lastClr="000000"/>
              </a:solidFill>
              <a:effectLst/>
              <a:latin typeface="+mn-lt"/>
              <a:ea typeface="+mn-ea"/>
              <a:cs typeface="+mn-cs"/>
            </a:rPr>
            <a:t>減</a:t>
          </a:r>
          <a:r>
            <a:rPr lang="ja-JP" altLang="ja-JP" sz="1100" b="0" i="0">
              <a:solidFill>
                <a:sysClr val="windowText" lastClr="000000"/>
              </a:solidFill>
              <a:effectLst/>
              <a:latin typeface="+mn-lt"/>
              <a:ea typeface="+mn-ea"/>
              <a:cs typeface="+mn-cs"/>
            </a:rPr>
            <a:t>（消防無線デジタル化事業の</a:t>
          </a:r>
          <a:r>
            <a:rPr lang="ja-JP" altLang="en-US" sz="1100" b="0" i="0">
              <a:solidFill>
                <a:sysClr val="windowText" lastClr="000000"/>
              </a:solidFill>
              <a:effectLst/>
              <a:latin typeface="+mn-lt"/>
              <a:ea typeface="+mn-ea"/>
              <a:cs typeface="+mn-cs"/>
            </a:rPr>
            <a:t>事業完了</a:t>
          </a:r>
          <a:r>
            <a:rPr lang="ja-JP" altLang="ja-JP" sz="1100" b="0" i="0">
              <a:solidFill>
                <a:sysClr val="windowText" lastClr="000000"/>
              </a:solidFill>
              <a:effectLst/>
              <a:latin typeface="+mn-lt"/>
              <a:ea typeface="+mn-ea"/>
              <a:cs typeface="+mn-cs"/>
            </a:rPr>
            <a:t>による胆振東部消防組合負担金等の</a:t>
          </a:r>
          <a:r>
            <a:rPr lang="ja-JP" altLang="en-US" sz="1100" b="0" i="0">
              <a:solidFill>
                <a:sysClr val="windowText" lastClr="000000"/>
              </a:solidFill>
              <a:effectLst/>
              <a:latin typeface="+mn-lt"/>
              <a:ea typeface="+mn-ea"/>
              <a:cs typeface="+mn-cs"/>
            </a:rPr>
            <a:t>減</a:t>
          </a:r>
          <a:r>
            <a:rPr lang="ja-JP" altLang="ja-JP" sz="1100" b="0" i="0">
              <a:solidFill>
                <a:sysClr val="windowText" lastClr="000000"/>
              </a:solidFill>
              <a:effectLst/>
              <a:latin typeface="+mn-lt"/>
              <a:ea typeface="+mn-ea"/>
              <a:cs typeface="+mn-cs"/>
            </a:rPr>
            <a:t>など、</a:t>
          </a:r>
          <a:r>
            <a:rPr lang="ja-JP" altLang="en-US"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16.5</a:t>
          </a:r>
          <a:r>
            <a:rPr lang="ja-JP" altLang="ja-JP" sz="1100" b="0" i="0">
              <a:solidFill>
                <a:sysClr val="windowText" lastClr="000000"/>
              </a:solidFill>
              <a:effectLst/>
              <a:latin typeface="+mn-lt"/>
              <a:ea typeface="+mn-ea"/>
              <a:cs typeface="+mn-cs"/>
            </a:rPr>
            <a:t>％）や、繰出金の</a:t>
          </a:r>
          <a:r>
            <a:rPr lang="ja-JP" altLang="en-US" sz="1100" b="0" i="0">
              <a:solidFill>
                <a:sysClr val="windowText" lastClr="000000"/>
              </a:solidFill>
              <a:effectLst/>
              <a:latin typeface="+mn-lt"/>
              <a:ea typeface="+mn-ea"/>
              <a:cs typeface="+mn-cs"/>
            </a:rPr>
            <a:t>減</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簡易水道</a:t>
          </a:r>
          <a:r>
            <a:rPr lang="ja-JP" altLang="ja-JP" sz="1100" b="0" i="0">
              <a:solidFill>
                <a:sysClr val="windowText" lastClr="000000"/>
              </a:solidFill>
              <a:effectLst/>
              <a:latin typeface="+mn-lt"/>
              <a:ea typeface="+mn-ea"/>
              <a:cs typeface="+mn-cs"/>
            </a:rPr>
            <a:t>事業繰出金など、</a:t>
          </a:r>
          <a:r>
            <a:rPr lang="ja-JP" altLang="en-US"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7.2</a:t>
          </a:r>
          <a:r>
            <a:rPr lang="ja-JP" altLang="ja-JP" sz="1100" b="0" i="0">
              <a:solidFill>
                <a:sysClr val="windowText" lastClr="000000"/>
              </a:solidFill>
              <a:effectLst/>
              <a:latin typeface="+mn-lt"/>
              <a:ea typeface="+mn-ea"/>
              <a:cs typeface="+mn-cs"/>
            </a:rPr>
            <a:t>％）等によって、平成</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年度の</a:t>
          </a:r>
          <a:r>
            <a:rPr lang="en-US" altLang="ja-JP" sz="1100" b="0" i="0">
              <a:solidFill>
                <a:sysClr val="windowText" lastClr="000000"/>
              </a:solidFill>
              <a:effectLst/>
              <a:latin typeface="+mn-lt"/>
              <a:ea typeface="+mn-ea"/>
              <a:cs typeface="+mn-cs"/>
            </a:rPr>
            <a:t>85.6</a:t>
          </a:r>
          <a:r>
            <a:rPr lang="ja-JP" altLang="ja-JP" sz="1100" b="0" i="0">
              <a:solidFill>
                <a:sysClr val="windowText" lastClr="000000"/>
              </a:solidFill>
              <a:effectLst/>
              <a:latin typeface="+mn-lt"/>
              <a:ea typeface="+mn-ea"/>
              <a:cs typeface="+mn-cs"/>
            </a:rPr>
            <a:t>％に対して、平成</a:t>
          </a:r>
          <a:r>
            <a:rPr lang="en-US" altLang="ja-JP" sz="1100" b="0" i="0">
              <a:solidFill>
                <a:sysClr val="windowText" lastClr="000000"/>
              </a:solidFill>
              <a:effectLst/>
              <a:latin typeface="+mn-lt"/>
              <a:ea typeface="+mn-ea"/>
              <a:cs typeface="+mn-cs"/>
            </a:rPr>
            <a:t>27</a:t>
          </a:r>
          <a:r>
            <a:rPr lang="ja-JP" altLang="ja-JP" sz="1100" b="0" i="0">
              <a:solidFill>
                <a:sysClr val="windowText" lastClr="000000"/>
              </a:solidFill>
              <a:effectLst/>
              <a:latin typeface="+mn-lt"/>
              <a:ea typeface="+mn-ea"/>
              <a:cs typeface="+mn-cs"/>
            </a:rPr>
            <a:t>年度は</a:t>
          </a:r>
          <a:r>
            <a:rPr lang="en-US" altLang="ja-JP" sz="1100" b="0" i="0">
              <a:solidFill>
                <a:sysClr val="windowText" lastClr="000000"/>
              </a:solidFill>
              <a:effectLst/>
              <a:latin typeface="+mn-lt"/>
              <a:ea typeface="+mn-ea"/>
              <a:cs typeface="+mn-cs"/>
            </a:rPr>
            <a:t>83.1</a:t>
          </a:r>
          <a:r>
            <a:rPr lang="ja-JP" altLang="ja-JP" sz="1100" b="0" i="0">
              <a:solidFill>
                <a:sysClr val="windowText" lastClr="000000"/>
              </a:solidFill>
              <a:effectLst/>
              <a:latin typeface="+mn-lt"/>
              <a:ea typeface="+mn-ea"/>
              <a:cs typeface="+mn-cs"/>
            </a:rPr>
            <a:t>％となり</a:t>
          </a:r>
          <a:r>
            <a:rPr lang="ja-JP" altLang="en-US" sz="1100" b="0" i="0">
              <a:solidFill>
                <a:sysClr val="windowText" lastClr="000000"/>
              </a:solidFill>
              <a:effectLst/>
              <a:latin typeface="+mn-lt"/>
              <a:ea typeface="+mn-ea"/>
              <a:cs typeface="+mn-cs"/>
            </a:rPr>
            <a:t>改善しましたが、</a:t>
          </a:r>
          <a:r>
            <a:rPr lang="ja-JP" altLang="ja-JP" sz="1100" b="0" i="0">
              <a:solidFill>
                <a:sysClr val="windowText" lastClr="000000"/>
              </a:solidFill>
              <a:effectLst/>
              <a:latin typeface="+mn-lt"/>
              <a:ea typeface="+mn-ea"/>
              <a:cs typeface="+mn-cs"/>
            </a:rPr>
            <a:t>類似団体の</a:t>
          </a:r>
          <a:r>
            <a:rPr lang="en-US" altLang="ja-JP" sz="1100" b="0" i="0">
              <a:solidFill>
                <a:sysClr val="windowText" lastClr="000000"/>
              </a:solidFill>
              <a:effectLst/>
              <a:latin typeface="+mn-lt"/>
              <a:ea typeface="+mn-ea"/>
              <a:cs typeface="+mn-cs"/>
            </a:rPr>
            <a:t>82.3</a:t>
          </a:r>
          <a:r>
            <a:rPr lang="ja-JP" altLang="ja-JP" sz="1100" b="0" i="0">
              <a:solidFill>
                <a:sysClr val="windowText" lastClr="000000"/>
              </a:solidFill>
              <a:effectLst/>
              <a:latin typeface="+mn-lt"/>
              <a:ea typeface="+mn-ea"/>
              <a:cs typeface="+mn-cs"/>
            </a:rPr>
            <a:t>％を上回っています。今後は大規模太陽光発電施設の建設に伴う税収増など安定的な自主財源を確保するとともに、「行政改革プラン」に基づき経常的経費（行政コスト）の削減を図り、経常収支比率の改善に努めます。</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63</xdr:row>
      <xdr:rowOff>22606</xdr:rowOff>
    </xdr:to>
    <xdr:cxnSp macro="">
      <xdr:nvCxnSpPr>
        <xdr:cNvPr id="130" name="直線コネクタ 129"/>
        <xdr:cNvCxnSpPr/>
      </xdr:nvCxnSpPr>
      <xdr:spPr>
        <a:xfrm flipV="1">
          <a:off x="4114800" y="107033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22606</xdr:rowOff>
    </xdr:to>
    <xdr:cxnSp macro="">
      <xdr:nvCxnSpPr>
        <xdr:cNvPr id="133" name="直線コネクタ 132"/>
        <xdr:cNvCxnSpPr/>
      </xdr:nvCxnSpPr>
      <xdr:spPr>
        <a:xfrm>
          <a:off x="3225800" y="106502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102362</xdr:rowOff>
    </xdr:to>
    <xdr:cxnSp macro="">
      <xdr:nvCxnSpPr>
        <xdr:cNvPr id="136" name="直線コネクタ 135"/>
        <xdr:cNvCxnSpPr/>
      </xdr:nvCxnSpPr>
      <xdr:spPr>
        <a:xfrm flipV="1">
          <a:off x="2336800" y="106502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12954</xdr:rowOff>
    </xdr:to>
    <xdr:cxnSp macro="">
      <xdr:nvCxnSpPr>
        <xdr:cNvPr id="139" name="直線コネクタ 138"/>
        <xdr:cNvCxnSpPr/>
      </xdr:nvCxnSpPr>
      <xdr:spPr>
        <a:xfrm flipV="1">
          <a:off x="1447800" y="107322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9" name="円/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1" name="円/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3" name="円/楕円 152"/>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4" name="テキスト ボックス 153"/>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55" name="円/楕円 154"/>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56" name="テキスト ボックス 155"/>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57" name="円/楕円 156"/>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58" name="テキスト ボックス 157"/>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[259,912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rgbClr val="FF0000"/>
              </a:solidFill>
              <a:effectLst/>
              <a:latin typeface="+mn-lt"/>
              <a:ea typeface="+mn-ea"/>
              <a:cs typeface="+mn-cs"/>
            </a:rPr>
            <a:t>　</a:t>
          </a:r>
          <a:r>
            <a:rPr lang="ja-JP" altLang="ja-JP" sz="1100" b="0" i="0">
              <a:solidFill>
                <a:sysClr val="windowText" lastClr="000000"/>
              </a:solidFill>
              <a:effectLst/>
              <a:latin typeface="+mn-lt"/>
              <a:ea typeface="+mn-ea"/>
              <a:cs typeface="+mn-cs"/>
            </a:rPr>
            <a:t>昨年度より</a:t>
          </a:r>
          <a:r>
            <a:rPr lang="en-US" altLang="ja-JP" sz="1100" b="0" i="0">
              <a:solidFill>
                <a:sysClr val="windowText" lastClr="000000"/>
              </a:solidFill>
              <a:effectLst/>
              <a:latin typeface="+mn-lt"/>
              <a:ea typeface="+mn-ea"/>
              <a:cs typeface="+mn-cs"/>
            </a:rPr>
            <a:t>11,964</a:t>
          </a:r>
          <a:r>
            <a:rPr lang="ja-JP" altLang="ja-JP" sz="1100" b="0" i="0">
              <a:solidFill>
                <a:sysClr val="windowText" lastClr="000000"/>
              </a:solidFill>
              <a:effectLst/>
              <a:latin typeface="+mn-lt"/>
              <a:ea typeface="+mn-ea"/>
              <a:cs typeface="+mn-cs"/>
            </a:rPr>
            <a:t>円増加してますが、前年度から引き続き類似団体平均を下回っています。合併市町村特有の課題である公共施設の維持管理経費の増が顕著になっているため、今後は、「公共施設等総合管理計画」基づき、公共施設の統廃合や指定管理者制度の導入検討及び民間委託などの推進により経費削減に努めます。</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165314</xdr:rowOff>
    </xdr:from>
    <xdr:to>
      <xdr:col>7</xdr:col>
      <xdr:colOff>152400</xdr:colOff>
      <xdr:row>84</xdr:row>
      <xdr:rowOff>41979</xdr:rowOff>
    </xdr:to>
    <xdr:cxnSp macro="">
      <xdr:nvCxnSpPr>
        <xdr:cNvPr id="193" name="直線コネクタ 192"/>
        <xdr:cNvCxnSpPr/>
      </xdr:nvCxnSpPr>
      <xdr:spPr>
        <a:xfrm>
          <a:off x="4114800" y="14395664"/>
          <a:ext cx="8382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158638</xdr:rowOff>
    </xdr:from>
    <xdr:to>
      <xdr:col>6</xdr:col>
      <xdr:colOff>0</xdr:colOff>
      <xdr:row>83</xdr:row>
      <xdr:rowOff>165314</xdr:rowOff>
    </xdr:to>
    <xdr:cxnSp macro="">
      <xdr:nvCxnSpPr>
        <xdr:cNvPr id="196" name="直線コネクタ 195"/>
        <xdr:cNvCxnSpPr/>
      </xdr:nvCxnSpPr>
      <xdr:spPr>
        <a:xfrm>
          <a:off x="3225800" y="14388988"/>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133572</xdr:rowOff>
    </xdr:from>
    <xdr:to>
      <xdr:col>4</xdr:col>
      <xdr:colOff>482600</xdr:colOff>
      <xdr:row>83</xdr:row>
      <xdr:rowOff>158638</xdr:rowOff>
    </xdr:to>
    <xdr:cxnSp macro="">
      <xdr:nvCxnSpPr>
        <xdr:cNvPr id="199" name="直線コネクタ 198"/>
        <xdr:cNvCxnSpPr/>
      </xdr:nvCxnSpPr>
      <xdr:spPr>
        <a:xfrm>
          <a:off x="2336800" y="14363922"/>
          <a:ext cx="889000" cy="2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133572</xdr:rowOff>
    </xdr:from>
    <xdr:to>
      <xdr:col>3</xdr:col>
      <xdr:colOff>279400</xdr:colOff>
      <xdr:row>83</xdr:row>
      <xdr:rowOff>151343</xdr:rowOff>
    </xdr:to>
    <xdr:cxnSp macro="">
      <xdr:nvCxnSpPr>
        <xdr:cNvPr id="202" name="直線コネクタ 201"/>
        <xdr:cNvCxnSpPr/>
      </xdr:nvCxnSpPr>
      <xdr:spPr>
        <a:xfrm flipV="1">
          <a:off x="1447800" y="14363922"/>
          <a:ext cx="889000" cy="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162629</xdr:rowOff>
    </xdr:from>
    <xdr:to>
      <xdr:col>7</xdr:col>
      <xdr:colOff>203200</xdr:colOff>
      <xdr:row>84</xdr:row>
      <xdr:rowOff>92779</xdr:rowOff>
    </xdr:to>
    <xdr:sp macro="" textlink="">
      <xdr:nvSpPr>
        <xdr:cNvPr id="212" name="円/楕円 211"/>
        <xdr:cNvSpPr/>
      </xdr:nvSpPr>
      <xdr:spPr>
        <a:xfrm>
          <a:off x="4902200" y="143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7706</xdr:rowOff>
    </xdr:from>
    <xdr:ext cx="762000" cy="259045"/>
    <xdr:sp macro="" textlink="">
      <xdr:nvSpPr>
        <xdr:cNvPr id="213" name="人件費・物件費等の状況該当値テキスト"/>
        <xdr:cNvSpPr txBox="1"/>
      </xdr:nvSpPr>
      <xdr:spPr>
        <a:xfrm>
          <a:off x="5041900" y="1423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259,912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114514</xdr:rowOff>
    </xdr:from>
    <xdr:to>
      <xdr:col>6</xdr:col>
      <xdr:colOff>50800</xdr:colOff>
      <xdr:row>84</xdr:row>
      <xdr:rowOff>44664</xdr:rowOff>
    </xdr:to>
    <xdr:sp macro="" textlink="">
      <xdr:nvSpPr>
        <xdr:cNvPr id="214" name="円/楕円 213"/>
        <xdr:cNvSpPr/>
      </xdr:nvSpPr>
      <xdr:spPr>
        <a:xfrm>
          <a:off x="4064000" y="14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54841</xdr:rowOff>
    </xdr:from>
    <xdr:ext cx="736600" cy="259045"/>
    <xdr:sp macro="" textlink="">
      <xdr:nvSpPr>
        <xdr:cNvPr id="215" name="テキスト ボックス 214"/>
        <xdr:cNvSpPr txBox="1"/>
      </xdr:nvSpPr>
      <xdr:spPr>
        <a:xfrm>
          <a:off x="3733800" y="1411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107838</xdr:rowOff>
    </xdr:from>
    <xdr:to>
      <xdr:col>4</xdr:col>
      <xdr:colOff>533400</xdr:colOff>
      <xdr:row>84</xdr:row>
      <xdr:rowOff>37988</xdr:rowOff>
    </xdr:to>
    <xdr:sp macro="" textlink="">
      <xdr:nvSpPr>
        <xdr:cNvPr id="216" name="円/楕円 215"/>
        <xdr:cNvSpPr/>
      </xdr:nvSpPr>
      <xdr:spPr>
        <a:xfrm>
          <a:off x="3175000" y="143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48165</xdr:rowOff>
    </xdr:from>
    <xdr:ext cx="762000" cy="259045"/>
    <xdr:sp macro="" textlink="">
      <xdr:nvSpPr>
        <xdr:cNvPr id="217" name="テキスト ボックス 216"/>
        <xdr:cNvSpPr txBox="1"/>
      </xdr:nvSpPr>
      <xdr:spPr>
        <a:xfrm>
          <a:off x="2844800" y="141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82772</xdr:rowOff>
    </xdr:from>
    <xdr:to>
      <xdr:col>3</xdr:col>
      <xdr:colOff>330200</xdr:colOff>
      <xdr:row>84</xdr:row>
      <xdr:rowOff>12922</xdr:rowOff>
    </xdr:to>
    <xdr:sp macro="" textlink="">
      <xdr:nvSpPr>
        <xdr:cNvPr id="218" name="円/楕円 217"/>
        <xdr:cNvSpPr/>
      </xdr:nvSpPr>
      <xdr:spPr>
        <a:xfrm>
          <a:off x="2286000" y="1431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23099</xdr:rowOff>
    </xdr:from>
    <xdr:ext cx="762000" cy="259045"/>
    <xdr:sp macro="" textlink="">
      <xdr:nvSpPr>
        <xdr:cNvPr id="219" name="テキスト ボックス 218"/>
        <xdr:cNvSpPr txBox="1"/>
      </xdr:nvSpPr>
      <xdr:spPr>
        <a:xfrm>
          <a:off x="1955800" y="140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100543</xdr:rowOff>
    </xdr:from>
    <xdr:to>
      <xdr:col>2</xdr:col>
      <xdr:colOff>127000</xdr:colOff>
      <xdr:row>84</xdr:row>
      <xdr:rowOff>30693</xdr:rowOff>
    </xdr:to>
    <xdr:sp macro="" textlink="">
      <xdr:nvSpPr>
        <xdr:cNvPr id="220" name="円/楕円 219"/>
        <xdr:cNvSpPr/>
      </xdr:nvSpPr>
      <xdr:spPr>
        <a:xfrm>
          <a:off x="1397000" y="14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15470</xdr:rowOff>
    </xdr:from>
    <xdr:ext cx="762000" cy="259045"/>
    <xdr:sp macro="" textlink="">
      <xdr:nvSpPr>
        <xdr:cNvPr id="221" name="テキスト ボックス 220"/>
        <xdr:cNvSpPr txBox="1"/>
      </xdr:nvSpPr>
      <xdr:spPr>
        <a:xfrm>
          <a:off x="1066800" y="1441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から給与構造改革を実施し、国の給与制度に準拠していますが、類似団体平均を上回っています。今後も「職員定員適正化計画」に基づき、級別職員数比率の見直し等、給与の適正化に今後も努めていき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9906</xdr:rowOff>
    </xdr:to>
    <xdr:cxnSp macro="">
      <xdr:nvCxnSpPr>
        <xdr:cNvPr id="253" name="直線コネクタ 252"/>
        <xdr:cNvCxnSpPr/>
      </xdr:nvCxnSpPr>
      <xdr:spPr>
        <a:xfrm flipV="1">
          <a:off x="16179800" y="147256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86</xdr:row>
      <xdr:rowOff>24385</xdr:rowOff>
    </xdr:to>
    <xdr:cxnSp macro="">
      <xdr:nvCxnSpPr>
        <xdr:cNvPr id="256" name="直線コネクタ 255"/>
        <xdr:cNvCxnSpPr/>
      </xdr:nvCxnSpPr>
      <xdr:spPr>
        <a:xfrm flipV="1">
          <a:off x="15290800" y="1475460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88</xdr:row>
      <xdr:rowOff>91694</xdr:rowOff>
    </xdr:to>
    <xdr:cxnSp macro="">
      <xdr:nvCxnSpPr>
        <xdr:cNvPr id="259" name="直線コネクタ 258"/>
        <xdr:cNvCxnSpPr/>
      </xdr:nvCxnSpPr>
      <xdr:spPr>
        <a:xfrm flipV="1">
          <a:off x="14401800" y="14769085"/>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91694</xdr:rowOff>
    </xdr:to>
    <xdr:cxnSp macro="">
      <xdr:nvCxnSpPr>
        <xdr:cNvPr id="262" name="直線コネクタ 261"/>
        <xdr:cNvCxnSpPr/>
      </xdr:nvCxnSpPr>
      <xdr:spPr>
        <a:xfrm>
          <a:off x="13512800" y="1515998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2" name="円/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4" name="円/楕円 273"/>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5" name="テキスト ボックス 274"/>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145035</xdr:rowOff>
    </xdr:from>
    <xdr:to>
      <xdr:col>22</xdr:col>
      <xdr:colOff>254000</xdr:colOff>
      <xdr:row>86</xdr:row>
      <xdr:rowOff>75185</xdr:rowOff>
    </xdr:to>
    <xdr:sp macro="" textlink="">
      <xdr:nvSpPr>
        <xdr:cNvPr id="276" name="円/楕円 275"/>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59962</xdr:rowOff>
    </xdr:from>
    <xdr:ext cx="762000" cy="259045"/>
    <xdr:sp macro="" textlink="">
      <xdr:nvSpPr>
        <xdr:cNvPr id="277" name="テキスト ボックス 276"/>
        <xdr:cNvSpPr txBox="1"/>
      </xdr:nvSpPr>
      <xdr:spPr>
        <a:xfrm>
          <a:off x="14909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40894</xdr:rowOff>
    </xdr:from>
    <xdr:to>
      <xdr:col>21</xdr:col>
      <xdr:colOff>50800</xdr:colOff>
      <xdr:row>88</xdr:row>
      <xdr:rowOff>142494</xdr:rowOff>
    </xdr:to>
    <xdr:sp macro="" textlink="">
      <xdr:nvSpPr>
        <xdr:cNvPr id="278" name="円/楕円 277"/>
        <xdr:cNvSpPr/>
      </xdr:nvSpPr>
      <xdr:spPr>
        <a:xfrm>
          <a:off x="14351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127271</xdr:rowOff>
    </xdr:from>
    <xdr:ext cx="762000" cy="259045"/>
    <xdr:sp macro="" textlink="">
      <xdr:nvSpPr>
        <xdr:cNvPr id="279" name="テキスト ボックス 278"/>
        <xdr:cNvSpPr txBox="1"/>
      </xdr:nvSpPr>
      <xdr:spPr>
        <a:xfrm>
          <a:off x="14020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0" name="円/楕円 279"/>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1" name="テキスト ボックス 280"/>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18</a:t>
          </a:r>
          <a:r>
            <a:rPr lang="ja-JP" altLang="ja-JP" sz="1100" b="0" i="0">
              <a:solidFill>
                <a:schemeClr val="dk1"/>
              </a:solidFill>
              <a:effectLst/>
              <a:latin typeface="+mn-lt"/>
              <a:ea typeface="+mn-ea"/>
              <a:cs typeface="+mn-cs"/>
            </a:rPr>
            <a:t>年３月</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日に合併して以来、職員数の抑制のため５人の退職者に対し１名の採用を基本として取り組んできましたが、今後も「職員定員適正化計画」に基づき適正な定員管理を行っていきます。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123516</xdr:rowOff>
    </xdr:from>
    <xdr:to>
      <xdr:col>24</xdr:col>
      <xdr:colOff>558800</xdr:colOff>
      <xdr:row>62</xdr:row>
      <xdr:rowOff>14115</xdr:rowOff>
    </xdr:to>
    <xdr:cxnSp macro="">
      <xdr:nvCxnSpPr>
        <xdr:cNvPr id="318" name="直線コネクタ 317"/>
        <xdr:cNvCxnSpPr/>
      </xdr:nvCxnSpPr>
      <xdr:spPr>
        <a:xfrm flipV="1">
          <a:off x="16179800" y="105819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130411</xdr:rowOff>
    </xdr:from>
    <xdr:to>
      <xdr:col>23</xdr:col>
      <xdr:colOff>406400</xdr:colOff>
      <xdr:row>62</xdr:row>
      <xdr:rowOff>14115</xdr:rowOff>
    </xdr:to>
    <xdr:cxnSp macro="">
      <xdr:nvCxnSpPr>
        <xdr:cNvPr id="321" name="直線コネクタ 320"/>
        <xdr:cNvCxnSpPr/>
      </xdr:nvCxnSpPr>
      <xdr:spPr>
        <a:xfrm>
          <a:off x="15290800" y="1058886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130411</xdr:rowOff>
    </xdr:from>
    <xdr:to>
      <xdr:col>22</xdr:col>
      <xdr:colOff>203200</xdr:colOff>
      <xdr:row>62</xdr:row>
      <xdr:rowOff>67890</xdr:rowOff>
    </xdr:to>
    <xdr:cxnSp macro="">
      <xdr:nvCxnSpPr>
        <xdr:cNvPr id="324" name="直線コネクタ 323"/>
        <xdr:cNvCxnSpPr/>
      </xdr:nvCxnSpPr>
      <xdr:spPr>
        <a:xfrm flipV="1">
          <a:off x="14401800" y="10588861"/>
          <a:ext cx="889000" cy="10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67890</xdr:rowOff>
    </xdr:from>
    <xdr:to>
      <xdr:col>21</xdr:col>
      <xdr:colOff>0</xdr:colOff>
      <xdr:row>62</xdr:row>
      <xdr:rowOff>91331</xdr:rowOff>
    </xdr:to>
    <xdr:cxnSp macro="">
      <xdr:nvCxnSpPr>
        <xdr:cNvPr id="327" name="直線コネクタ 326"/>
        <xdr:cNvCxnSpPr/>
      </xdr:nvCxnSpPr>
      <xdr:spPr>
        <a:xfrm flipV="1">
          <a:off x="13512800" y="10697790"/>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72716</xdr:rowOff>
    </xdr:from>
    <xdr:to>
      <xdr:col>24</xdr:col>
      <xdr:colOff>609600</xdr:colOff>
      <xdr:row>62</xdr:row>
      <xdr:rowOff>2866</xdr:rowOff>
    </xdr:to>
    <xdr:sp macro="" textlink="">
      <xdr:nvSpPr>
        <xdr:cNvPr id="337" name="円/楕円 336"/>
        <xdr:cNvSpPr/>
      </xdr:nvSpPr>
      <xdr:spPr>
        <a:xfrm>
          <a:off x="16967200" y="10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89243</xdr:rowOff>
    </xdr:from>
    <xdr:ext cx="762000" cy="259045"/>
    <xdr:sp macro="" textlink="">
      <xdr:nvSpPr>
        <xdr:cNvPr id="338" name="定員管理の状況該当値テキスト"/>
        <xdr:cNvSpPr txBox="1"/>
      </xdr:nvSpPr>
      <xdr:spPr>
        <a:xfrm>
          <a:off x="171069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134765</xdr:rowOff>
    </xdr:from>
    <xdr:to>
      <xdr:col>23</xdr:col>
      <xdr:colOff>457200</xdr:colOff>
      <xdr:row>62</xdr:row>
      <xdr:rowOff>64915</xdr:rowOff>
    </xdr:to>
    <xdr:sp macro="" textlink="">
      <xdr:nvSpPr>
        <xdr:cNvPr id="339" name="円/楕円 338"/>
        <xdr:cNvSpPr/>
      </xdr:nvSpPr>
      <xdr:spPr>
        <a:xfrm>
          <a:off x="16129000" y="10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75092</xdr:rowOff>
    </xdr:from>
    <xdr:ext cx="736600" cy="259045"/>
    <xdr:sp macro="" textlink="">
      <xdr:nvSpPr>
        <xdr:cNvPr id="340" name="テキスト ボックス 339"/>
        <xdr:cNvSpPr txBox="1"/>
      </xdr:nvSpPr>
      <xdr:spPr>
        <a:xfrm>
          <a:off x="15798800" y="1036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79611</xdr:rowOff>
    </xdr:from>
    <xdr:to>
      <xdr:col>22</xdr:col>
      <xdr:colOff>254000</xdr:colOff>
      <xdr:row>62</xdr:row>
      <xdr:rowOff>9761</xdr:rowOff>
    </xdr:to>
    <xdr:sp macro="" textlink="">
      <xdr:nvSpPr>
        <xdr:cNvPr id="341" name="円/楕円 340"/>
        <xdr:cNvSpPr/>
      </xdr:nvSpPr>
      <xdr:spPr>
        <a:xfrm>
          <a:off x="15240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19938</xdr:rowOff>
    </xdr:from>
    <xdr:ext cx="762000" cy="259045"/>
    <xdr:sp macro="" textlink="">
      <xdr:nvSpPr>
        <xdr:cNvPr id="342" name="テキスト ボックス 341"/>
        <xdr:cNvSpPr txBox="1"/>
      </xdr:nvSpPr>
      <xdr:spPr>
        <a:xfrm>
          <a:off x="14909800" y="1030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17090</xdr:rowOff>
    </xdr:from>
    <xdr:to>
      <xdr:col>21</xdr:col>
      <xdr:colOff>50800</xdr:colOff>
      <xdr:row>62</xdr:row>
      <xdr:rowOff>118690</xdr:rowOff>
    </xdr:to>
    <xdr:sp macro="" textlink="">
      <xdr:nvSpPr>
        <xdr:cNvPr id="343" name="円/楕円 342"/>
        <xdr:cNvSpPr/>
      </xdr:nvSpPr>
      <xdr:spPr>
        <a:xfrm>
          <a:off x="14351000" y="106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103467</xdr:rowOff>
    </xdr:from>
    <xdr:ext cx="762000" cy="259045"/>
    <xdr:sp macro="" textlink="">
      <xdr:nvSpPr>
        <xdr:cNvPr id="344" name="テキスト ボックス 343"/>
        <xdr:cNvSpPr txBox="1"/>
      </xdr:nvSpPr>
      <xdr:spPr>
        <a:xfrm>
          <a:off x="14020800" y="107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40531</xdr:rowOff>
    </xdr:from>
    <xdr:to>
      <xdr:col>19</xdr:col>
      <xdr:colOff>533400</xdr:colOff>
      <xdr:row>62</xdr:row>
      <xdr:rowOff>142131</xdr:rowOff>
    </xdr:to>
    <xdr:sp macro="" textlink="">
      <xdr:nvSpPr>
        <xdr:cNvPr id="345" name="円/楕円 344"/>
        <xdr:cNvSpPr/>
      </xdr:nvSpPr>
      <xdr:spPr>
        <a:xfrm>
          <a:off x="13462000" y="106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126908</xdr:rowOff>
    </xdr:from>
    <xdr:ext cx="762000" cy="259045"/>
    <xdr:sp macro="" textlink="">
      <xdr:nvSpPr>
        <xdr:cNvPr id="346" name="テキスト ボックス 345"/>
        <xdr:cNvSpPr txBox="1"/>
      </xdr:nvSpPr>
      <xdr:spPr>
        <a:xfrm>
          <a:off x="13131800" y="10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実質公債費比率の改善に向け、公債費に準ずる債務負担行為の繰上償還を行ってきたことにより改善傾向にありますが、類似団体よりも高い水準にあります。　今後も役場庁舎増築事業や道の駅整備事業など大規模な事業を予定していることから、合併特例債や過疎債など交付税措置のある起債の活用及び新規発行の抑制により財政の健全化に努めます。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59182</xdr:rowOff>
    </xdr:to>
    <xdr:cxnSp macro="">
      <xdr:nvCxnSpPr>
        <xdr:cNvPr id="377" name="直線コネクタ 376"/>
        <xdr:cNvCxnSpPr/>
      </xdr:nvCxnSpPr>
      <xdr:spPr>
        <a:xfrm>
          <a:off x="16179800" y="7260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112268</xdr:rowOff>
    </xdr:to>
    <xdr:cxnSp macro="">
      <xdr:nvCxnSpPr>
        <xdr:cNvPr id="380" name="直線コネクタ 379"/>
        <xdr:cNvCxnSpPr/>
      </xdr:nvCxnSpPr>
      <xdr:spPr>
        <a:xfrm flipV="1">
          <a:off x="15290800" y="726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42</xdr:row>
      <xdr:rowOff>131572</xdr:rowOff>
    </xdr:to>
    <xdr:cxnSp macro="">
      <xdr:nvCxnSpPr>
        <xdr:cNvPr id="383" name="直線コネクタ 382"/>
        <xdr:cNvCxnSpPr/>
      </xdr:nvCxnSpPr>
      <xdr:spPr>
        <a:xfrm flipV="1">
          <a:off x="14401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18034</xdr:rowOff>
    </xdr:to>
    <xdr:cxnSp macro="">
      <xdr:nvCxnSpPr>
        <xdr:cNvPr id="386" name="直線コネクタ 385"/>
        <xdr:cNvCxnSpPr/>
      </xdr:nvCxnSpPr>
      <xdr:spPr>
        <a:xfrm flipV="1">
          <a:off x="13512800" y="733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8382</xdr:rowOff>
    </xdr:from>
    <xdr:to>
      <xdr:col>24</xdr:col>
      <xdr:colOff>609600</xdr:colOff>
      <xdr:row>42</xdr:row>
      <xdr:rowOff>109982</xdr:rowOff>
    </xdr:to>
    <xdr:sp macro="" textlink="">
      <xdr:nvSpPr>
        <xdr:cNvPr id="396" name="円/楕円 395"/>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151909</xdr:rowOff>
    </xdr:from>
    <xdr:ext cx="762000" cy="259045"/>
    <xdr:sp macro="" textlink="">
      <xdr:nvSpPr>
        <xdr:cNvPr id="397"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8" name="円/楕円 397"/>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9" name="テキスト ボックス 398"/>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400" name="円/楕円 399"/>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147845</xdr:rowOff>
    </xdr:from>
    <xdr:ext cx="762000" cy="259045"/>
    <xdr:sp macro="" textlink="">
      <xdr:nvSpPr>
        <xdr:cNvPr id="401" name="テキスト ボックス 400"/>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2" name="円/楕円 401"/>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3" name="テキスト ボックス 402"/>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4" name="円/楕円 403"/>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05" name="テキスト ボックス 404"/>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平成</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年度の</a:t>
          </a:r>
          <a:r>
            <a:rPr lang="en-US" altLang="ja-JP" sz="1100" b="0" i="0">
              <a:solidFill>
                <a:sysClr val="windowText" lastClr="000000"/>
              </a:solidFill>
              <a:effectLst/>
              <a:latin typeface="+mn-lt"/>
              <a:ea typeface="+mn-ea"/>
              <a:cs typeface="+mn-cs"/>
            </a:rPr>
            <a:t>64.0</a:t>
          </a:r>
          <a:r>
            <a:rPr lang="ja-JP" altLang="ja-JP" sz="1100" b="0" i="0">
              <a:solidFill>
                <a:sysClr val="windowText" lastClr="000000"/>
              </a:solidFill>
              <a:effectLst/>
              <a:latin typeface="+mn-lt"/>
              <a:ea typeface="+mn-ea"/>
              <a:cs typeface="+mn-cs"/>
            </a:rPr>
            <a:t>％から</a:t>
          </a:r>
          <a:r>
            <a:rPr lang="en-US" altLang="ja-JP" sz="1100" b="0" i="0">
              <a:solidFill>
                <a:sysClr val="windowText" lastClr="000000"/>
              </a:solidFill>
              <a:effectLst/>
              <a:latin typeface="+mn-lt"/>
              <a:ea typeface="+mn-ea"/>
              <a:cs typeface="+mn-cs"/>
            </a:rPr>
            <a:t>54.7</a:t>
          </a:r>
          <a:r>
            <a:rPr lang="ja-JP" altLang="ja-JP" sz="1100" b="0" i="0">
              <a:solidFill>
                <a:sysClr val="windowText" lastClr="000000"/>
              </a:solidFill>
              <a:effectLst/>
              <a:latin typeface="+mn-lt"/>
              <a:ea typeface="+mn-ea"/>
              <a:cs typeface="+mn-cs"/>
            </a:rPr>
            <a:t>％へと</a:t>
          </a:r>
          <a:r>
            <a:rPr lang="en-US" altLang="ja-JP" sz="1100" b="0" i="0">
              <a:solidFill>
                <a:sysClr val="windowText" lastClr="000000"/>
              </a:solidFill>
              <a:effectLst/>
              <a:latin typeface="+mn-lt"/>
              <a:ea typeface="+mn-ea"/>
              <a:cs typeface="+mn-cs"/>
            </a:rPr>
            <a:t>9.3</a:t>
          </a:r>
          <a:r>
            <a:rPr lang="ja-JP" altLang="ja-JP" sz="1100" b="0" i="0">
              <a:solidFill>
                <a:sysClr val="windowText" lastClr="000000"/>
              </a:solidFill>
              <a:effectLst/>
              <a:latin typeface="+mn-lt"/>
              <a:ea typeface="+mn-ea"/>
              <a:cs typeface="+mn-cs"/>
            </a:rPr>
            <a:t>％減少していますが、依然として類似団体平均を大きく上回っています。合併時に作成した建設計画に基づく消防庁舎建設や児童福祉複合施設建設のほか、学校の建替えや耐震化事業、給食センター建替え</a:t>
          </a:r>
          <a:r>
            <a:rPr lang="ja-JP" altLang="en-US" sz="1100" b="0" i="0">
              <a:solidFill>
                <a:sysClr val="windowText" lastClr="000000"/>
              </a:solidFill>
              <a:effectLst/>
              <a:latin typeface="+mn-lt"/>
              <a:ea typeface="+mn-ea"/>
              <a:cs typeface="+mn-cs"/>
            </a:rPr>
            <a:t>、スポーツセンター整備事業</a:t>
          </a:r>
          <a:r>
            <a:rPr lang="ja-JP" altLang="ja-JP" sz="1100" b="0" i="0">
              <a:solidFill>
                <a:sysClr val="windowText" lastClr="000000"/>
              </a:solidFill>
              <a:effectLst/>
              <a:latin typeface="+mn-lt"/>
              <a:ea typeface="+mn-ea"/>
              <a:cs typeface="+mn-cs"/>
            </a:rPr>
            <a:t>などの大型事業の実施が続いたことによる町債の借入等により将来負担が増えています。</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今後も</a:t>
          </a:r>
          <a:r>
            <a:rPr lang="ja-JP" altLang="en-US" sz="1100" b="0" i="0">
              <a:solidFill>
                <a:sysClr val="windowText" lastClr="000000"/>
              </a:solidFill>
              <a:effectLst/>
              <a:latin typeface="+mn-lt"/>
              <a:ea typeface="+mn-ea"/>
              <a:cs typeface="+mn-cs"/>
            </a:rPr>
            <a:t>役場庁舎増築事業や道の駅整備事業など</a:t>
          </a:r>
          <a:r>
            <a:rPr lang="ja-JP" altLang="ja-JP" sz="1100" b="0" i="0">
              <a:solidFill>
                <a:sysClr val="windowText" lastClr="000000"/>
              </a:solidFill>
              <a:effectLst/>
              <a:latin typeface="+mn-lt"/>
              <a:ea typeface="+mn-ea"/>
              <a:cs typeface="+mn-cs"/>
            </a:rPr>
            <a:t>大規模な事業を予定していることから、国の補助金や有利な起債を活用し町負担の軽減を図るほか、「中期財政計画」に基づき計画的な事業を実施することで財政の健全化に努めます。</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158528</xdr:rowOff>
    </xdr:from>
    <xdr:to>
      <xdr:col>24</xdr:col>
      <xdr:colOff>558800</xdr:colOff>
      <xdr:row>17</xdr:row>
      <xdr:rowOff>43180</xdr:rowOff>
    </xdr:to>
    <xdr:cxnSp macro="">
      <xdr:nvCxnSpPr>
        <xdr:cNvPr id="435" name="直線コネクタ 434"/>
        <xdr:cNvCxnSpPr/>
      </xdr:nvCxnSpPr>
      <xdr:spPr>
        <a:xfrm flipV="1">
          <a:off x="16179800" y="2901728"/>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43180</xdr:rowOff>
    </xdr:from>
    <xdr:to>
      <xdr:col>23</xdr:col>
      <xdr:colOff>406400</xdr:colOff>
      <xdr:row>17</xdr:row>
      <xdr:rowOff>84804</xdr:rowOff>
    </xdr:to>
    <xdr:cxnSp macro="">
      <xdr:nvCxnSpPr>
        <xdr:cNvPr id="438" name="直線コネクタ 437"/>
        <xdr:cNvCxnSpPr/>
      </xdr:nvCxnSpPr>
      <xdr:spPr>
        <a:xfrm flipV="1">
          <a:off x="15290800" y="2957830"/>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84804</xdr:rowOff>
    </xdr:from>
    <xdr:to>
      <xdr:col>22</xdr:col>
      <xdr:colOff>203200</xdr:colOff>
      <xdr:row>18</xdr:row>
      <xdr:rowOff>24955</xdr:rowOff>
    </xdr:to>
    <xdr:cxnSp macro="">
      <xdr:nvCxnSpPr>
        <xdr:cNvPr id="441" name="直線コネクタ 440"/>
        <xdr:cNvCxnSpPr/>
      </xdr:nvCxnSpPr>
      <xdr:spPr>
        <a:xfrm flipV="1">
          <a:off x="14401800" y="2999454"/>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24955</xdr:rowOff>
    </xdr:from>
    <xdr:to>
      <xdr:col>21</xdr:col>
      <xdr:colOff>0</xdr:colOff>
      <xdr:row>18</xdr:row>
      <xdr:rowOff>152845</xdr:rowOff>
    </xdr:to>
    <xdr:cxnSp macro="">
      <xdr:nvCxnSpPr>
        <xdr:cNvPr id="444" name="直線コネクタ 443"/>
        <xdr:cNvCxnSpPr/>
      </xdr:nvCxnSpPr>
      <xdr:spPr>
        <a:xfrm flipV="1">
          <a:off x="13512800" y="3111055"/>
          <a:ext cx="889000" cy="1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107728</xdr:rowOff>
    </xdr:from>
    <xdr:to>
      <xdr:col>24</xdr:col>
      <xdr:colOff>609600</xdr:colOff>
      <xdr:row>17</xdr:row>
      <xdr:rowOff>37878</xdr:rowOff>
    </xdr:to>
    <xdr:sp macro="" textlink="">
      <xdr:nvSpPr>
        <xdr:cNvPr id="454" name="円/楕円 453"/>
        <xdr:cNvSpPr/>
      </xdr:nvSpPr>
      <xdr:spPr>
        <a:xfrm>
          <a:off x="169672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79805</xdr:rowOff>
    </xdr:from>
    <xdr:ext cx="762000" cy="259045"/>
    <xdr:sp macro="" textlink="">
      <xdr:nvSpPr>
        <xdr:cNvPr id="455" name="将来負担の状況該当値テキスト"/>
        <xdr:cNvSpPr txBox="1"/>
      </xdr:nvSpPr>
      <xdr:spPr>
        <a:xfrm>
          <a:off x="17106900" y="28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163830</xdr:rowOff>
    </xdr:from>
    <xdr:to>
      <xdr:col>23</xdr:col>
      <xdr:colOff>457200</xdr:colOff>
      <xdr:row>17</xdr:row>
      <xdr:rowOff>93980</xdr:rowOff>
    </xdr:to>
    <xdr:sp macro="" textlink="">
      <xdr:nvSpPr>
        <xdr:cNvPr id="456" name="円/楕円 455"/>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78757</xdr:rowOff>
    </xdr:from>
    <xdr:ext cx="736600" cy="259045"/>
    <xdr:sp macro="" textlink="">
      <xdr:nvSpPr>
        <xdr:cNvPr id="457" name="テキスト ボックス 456"/>
        <xdr:cNvSpPr txBox="1"/>
      </xdr:nvSpPr>
      <xdr:spPr>
        <a:xfrm>
          <a:off x="15798800" y="29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34004</xdr:rowOff>
    </xdr:from>
    <xdr:to>
      <xdr:col>22</xdr:col>
      <xdr:colOff>254000</xdr:colOff>
      <xdr:row>17</xdr:row>
      <xdr:rowOff>135604</xdr:rowOff>
    </xdr:to>
    <xdr:sp macro="" textlink="">
      <xdr:nvSpPr>
        <xdr:cNvPr id="458" name="円/楕円 457"/>
        <xdr:cNvSpPr/>
      </xdr:nvSpPr>
      <xdr:spPr>
        <a:xfrm>
          <a:off x="15240000" y="2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120381</xdr:rowOff>
    </xdr:from>
    <xdr:ext cx="762000" cy="259045"/>
    <xdr:sp macro="" textlink="">
      <xdr:nvSpPr>
        <xdr:cNvPr id="459" name="テキスト ボックス 458"/>
        <xdr:cNvSpPr txBox="1"/>
      </xdr:nvSpPr>
      <xdr:spPr>
        <a:xfrm>
          <a:off x="14909800" y="30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145605</xdr:rowOff>
    </xdr:from>
    <xdr:to>
      <xdr:col>21</xdr:col>
      <xdr:colOff>50800</xdr:colOff>
      <xdr:row>18</xdr:row>
      <xdr:rowOff>75755</xdr:rowOff>
    </xdr:to>
    <xdr:sp macro="" textlink="">
      <xdr:nvSpPr>
        <xdr:cNvPr id="460" name="円/楕円 459"/>
        <xdr:cNvSpPr/>
      </xdr:nvSpPr>
      <xdr:spPr>
        <a:xfrm>
          <a:off x="14351000" y="30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60532</xdr:rowOff>
    </xdr:from>
    <xdr:ext cx="762000" cy="259045"/>
    <xdr:sp macro="" textlink="">
      <xdr:nvSpPr>
        <xdr:cNvPr id="461" name="テキスト ボックス 460"/>
        <xdr:cNvSpPr txBox="1"/>
      </xdr:nvSpPr>
      <xdr:spPr>
        <a:xfrm>
          <a:off x="14020800" y="314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102045</xdr:rowOff>
    </xdr:from>
    <xdr:to>
      <xdr:col>19</xdr:col>
      <xdr:colOff>533400</xdr:colOff>
      <xdr:row>19</xdr:row>
      <xdr:rowOff>32195</xdr:rowOff>
    </xdr:to>
    <xdr:sp macro="" textlink="">
      <xdr:nvSpPr>
        <xdr:cNvPr id="462" name="円/楕円 461"/>
        <xdr:cNvSpPr/>
      </xdr:nvSpPr>
      <xdr:spPr>
        <a:xfrm>
          <a:off x="13462000" y="31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16972</xdr:rowOff>
    </xdr:from>
    <xdr:ext cx="762000" cy="259045"/>
    <xdr:sp macro="" textlink="">
      <xdr:nvSpPr>
        <xdr:cNvPr id="463" name="テキスト ボックス 462"/>
        <xdr:cNvSpPr txBox="1"/>
      </xdr:nvSpPr>
      <xdr:spPr>
        <a:xfrm>
          <a:off x="13131800" y="327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8,465
8,429
237.16
7,587,625
7,416,964
116,393
4,719,061
9,378,748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平成</a:t>
          </a:r>
          <a:r>
            <a:rPr lang="en-US" altLang="ja-JP" sz="1100" b="0" i="0">
              <a:solidFill>
                <a:sysClr val="windowText" lastClr="000000"/>
              </a:solidFill>
              <a:effectLst/>
              <a:latin typeface="+mn-lt"/>
              <a:ea typeface="+mn-ea"/>
              <a:cs typeface="+mn-cs"/>
            </a:rPr>
            <a:t>18</a:t>
          </a:r>
          <a:r>
            <a:rPr lang="ja-JP" altLang="ja-JP" sz="1100" b="0" i="0">
              <a:solidFill>
                <a:sysClr val="windowText" lastClr="000000"/>
              </a:solidFill>
              <a:effectLst/>
              <a:latin typeface="+mn-lt"/>
              <a:ea typeface="+mn-ea"/>
              <a:cs typeface="+mn-cs"/>
            </a:rPr>
            <a:t>年度以降、年々減少傾向にあり、平成</a:t>
          </a:r>
          <a:r>
            <a:rPr lang="en-US" altLang="ja-JP" sz="1100" b="0" i="0">
              <a:solidFill>
                <a:sysClr val="windowText" lastClr="000000"/>
              </a:solidFill>
              <a:effectLst/>
              <a:latin typeface="+mn-lt"/>
              <a:ea typeface="+mn-ea"/>
              <a:cs typeface="+mn-cs"/>
            </a:rPr>
            <a:t>27</a:t>
          </a:r>
          <a:r>
            <a:rPr lang="ja-JP" altLang="ja-JP" sz="1100" b="0" i="0">
              <a:solidFill>
                <a:sysClr val="windowText" lastClr="000000"/>
              </a:solidFill>
              <a:effectLst/>
              <a:latin typeface="+mn-lt"/>
              <a:ea typeface="+mn-ea"/>
              <a:cs typeface="+mn-cs"/>
            </a:rPr>
            <a:t>年度</a:t>
          </a:r>
          <a:r>
            <a:rPr lang="ja-JP" altLang="en-US" sz="1100" b="0" i="0">
              <a:solidFill>
                <a:sysClr val="windowText" lastClr="000000"/>
              </a:solidFill>
              <a:effectLst/>
              <a:latin typeface="+mn-lt"/>
              <a:ea typeface="+mn-ea"/>
              <a:cs typeface="+mn-cs"/>
            </a:rPr>
            <a:t>も減少</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0.6</a:t>
          </a:r>
          <a:r>
            <a:rPr lang="ja-JP" altLang="ja-JP" sz="1100" b="0" i="0">
              <a:solidFill>
                <a:sysClr val="windowText" lastClr="000000"/>
              </a:solidFill>
              <a:effectLst/>
              <a:latin typeface="+mn-lt"/>
              <a:ea typeface="+mn-ea"/>
              <a:cs typeface="+mn-cs"/>
            </a:rPr>
            <a:t>％）となりました。今後も「職員定員適正化計画」に基づき退職者５名に対し１名の採用を基本に人事管理を行い人件費の抑制を行っていきます。（合併時の平成</a:t>
          </a:r>
          <a:r>
            <a:rPr lang="en-US" altLang="ja-JP" sz="1100" b="0" i="0">
              <a:solidFill>
                <a:sysClr val="windowText" lastClr="000000"/>
              </a:solidFill>
              <a:effectLst/>
              <a:latin typeface="+mn-lt"/>
              <a:ea typeface="+mn-ea"/>
              <a:cs typeface="+mn-cs"/>
            </a:rPr>
            <a:t>17</a:t>
          </a:r>
          <a:r>
            <a:rPr lang="ja-JP" altLang="ja-JP" sz="1100" b="0" i="0">
              <a:solidFill>
                <a:sysClr val="windowText" lastClr="000000"/>
              </a:solidFill>
              <a:effectLst/>
              <a:latin typeface="+mn-lt"/>
              <a:ea typeface="+mn-ea"/>
              <a:cs typeface="+mn-cs"/>
            </a:rPr>
            <a:t>年度には</a:t>
          </a:r>
          <a:r>
            <a:rPr lang="en-US" altLang="ja-JP" sz="1100" b="0" i="0">
              <a:solidFill>
                <a:sysClr val="windowText" lastClr="000000"/>
              </a:solidFill>
              <a:effectLst/>
              <a:latin typeface="+mn-lt"/>
              <a:ea typeface="+mn-ea"/>
              <a:cs typeface="+mn-cs"/>
            </a:rPr>
            <a:t>14</a:t>
          </a:r>
          <a:r>
            <a:rPr lang="ja-JP" altLang="ja-JP" sz="1100" b="0" i="0">
              <a:solidFill>
                <a:sysClr val="windowText" lastClr="000000"/>
              </a:solidFill>
              <a:effectLst/>
              <a:latin typeface="+mn-lt"/>
              <a:ea typeface="+mn-ea"/>
              <a:cs typeface="+mn-cs"/>
            </a:rPr>
            <a:t>億２千６百万円だった人件費総額が、合併以後議員定数の削減や職員採用の抑制など人件費の削減に取り組んだことにより、平成</a:t>
          </a:r>
          <a:r>
            <a:rPr lang="en-US" altLang="ja-JP" sz="1100" b="0" i="0">
              <a:solidFill>
                <a:sysClr val="windowText" lastClr="000000"/>
              </a:solidFill>
              <a:effectLst/>
              <a:latin typeface="+mn-lt"/>
              <a:ea typeface="+mn-ea"/>
              <a:cs typeface="+mn-cs"/>
            </a:rPr>
            <a:t>27</a:t>
          </a:r>
          <a:r>
            <a:rPr lang="ja-JP" altLang="ja-JP" sz="1100" b="0" i="0">
              <a:solidFill>
                <a:sysClr val="windowText" lastClr="000000"/>
              </a:solidFill>
              <a:effectLst/>
              <a:latin typeface="+mn-lt"/>
              <a:ea typeface="+mn-ea"/>
              <a:cs typeface="+mn-cs"/>
            </a:rPr>
            <a:t>年度には</a:t>
          </a:r>
          <a:r>
            <a:rPr lang="en-US" altLang="ja-JP" sz="1100" b="0" i="0">
              <a:solidFill>
                <a:sysClr val="windowText" lastClr="000000"/>
              </a:solidFill>
              <a:effectLst/>
              <a:latin typeface="+mn-lt"/>
              <a:ea typeface="+mn-ea"/>
              <a:cs typeface="+mn-cs"/>
            </a:rPr>
            <a:t>13</a:t>
          </a:r>
          <a:r>
            <a:rPr lang="ja-JP" altLang="ja-JP" sz="1100" b="0" i="0">
              <a:solidFill>
                <a:sysClr val="windowText" lastClr="000000"/>
              </a:solidFill>
              <a:effectLst/>
              <a:latin typeface="+mn-lt"/>
              <a:ea typeface="+mn-ea"/>
              <a:cs typeface="+mn-cs"/>
            </a:rPr>
            <a:t>億円になっています。）</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88900</xdr:rowOff>
    </xdr:to>
    <xdr:cxnSp macro="">
      <xdr:nvCxnSpPr>
        <xdr:cNvPr id="66" name="直線コネクタ 65"/>
        <xdr:cNvCxnSpPr/>
      </xdr:nvCxnSpPr>
      <xdr:spPr>
        <a:xfrm flipV="1">
          <a:off x="3987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88900</xdr:rowOff>
    </xdr:to>
    <xdr:cxnSp macro="">
      <xdr:nvCxnSpPr>
        <xdr:cNvPr id="69" name="直線コネクタ 68"/>
        <xdr:cNvCxnSpPr/>
      </xdr:nvCxnSpPr>
      <xdr:spPr>
        <a:xfrm>
          <a:off x="3098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104140</xdr:rowOff>
    </xdr:to>
    <xdr:cxnSp macro="">
      <xdr:nvCxnSpPr>
        <xdr:cNvPr id="72" name="直線コネクタ 71"/>
        <xdr:cNvCxnSpPr/>
      </xdr:nvCxnSpPr>
      <xdr:spPr>
        <a:xfrm flipV="1">
          <a:off x="2209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127000</xdr:rowOff>
    </xdr:to>
    <xdr:cxnSp macro="">
      <xdr:nvCxnSpPr>
        <xdr:cNvPr id="75" name="直線コネクタ 74"/>
        <xdr:cNvCxnSpPr/>
      </xdr:nvCxnSpPr>
      <xdr:spPr>
        <a:xfrm flipV="1">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合併各市町村の課題である公共施設の維持管理経費の増加などにより類似団体より高い数値となっていますが、公民館や社会体育施設など住民サービスや災害時の避難施設となる施設の設置は止むを得ないと考えています。</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今後は「公共施設等総合管理計画」に基づき公共施設の統廃合や指定管理者制度の導入検討及び民間委託などの推進により経費削減に努めます。</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28702</xdr:rowOff>
    </xdr:to>
    <xdr:cxnSp macro="">
      <xdr:nvCxnSpPr>
        <xdr:cNvPr id="124" name="直線コネクタ 123"/>
        <xdr:cNvCxnSpPr/>
      </xdr:nvCxnSpPr>
      <xdr:spPr>
        <a:xfrm>
          <a:off x="15671800" y="2906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163576</xdr:rowOff>
    </xdr:to>
    <xdr:cxnSp macro="">
      <xdr:nvCxnSpPr>
        <xdr:cNvPr id="127" name="直線コネクタ 126"/>
        <xdr:cNvCxnSpPr/>
      </xdr:nvCxnSpPr>
      <xdr:spPr>
        <a:xfrm>
          <a:off x="14782800" y="2870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159004</xdr:rowOff>
    </xdr:to>
    <xdr:cxnSp macro="">
      <xdr:nvCxnSpPr>
        <xdr:cNvPr id="130" name="直線コネクタ 129"/>
        <xdr:cNvCxnSpPr/>
      </xdr:nvCxnSpPr>
      <xdr:spPr>
        <a:xfrm flipV="1">
          <a:off x="13893800" y="2870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19558</xdr:rowOff>
    </xdr:to>
    <xdr:cxnSp macro="">
      <xdr:nvCxnSpPr>
        <xdr:cNvPr id="133" name="直線コネクタ 132"/>
        <xdr:cNvCxnSpPr/>
      </xdr:nvCxnSpPr>
      <xdr:spPr>
        <a:xfrm flipV="1">
          <a:off x="13004800" y="2902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3" name="円/楕円 142"/>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4"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112776</xdr:rowOff>
    </xdr:from>
    <xdr:to>
      <xdr:col>22</xdr:col>
      <xdr:colOff>615950</xdr:colOff>
      <xdr:row>17</xdr:row>
      <xdr:rowOff>42926</xdr:rowOff>
    </xdr:to>
    <xdr:sp macro="" textlink="">
      <xdr:nvSpPr>
        <xdr:cNvPr id="145" name="円/楕円 144"/>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27703</xdr:rowOff>
    </xdr:from>
    <xdr:ext cx="736600" cy="259045"/>
    <xdr:sp macro="" textlink="">
      <xdr:nvSpPr>
        <xdr:cNvPr id="146" name="テキスト ボックス 145"/>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7" name="円/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8" name="テキスト ボックス 147"/>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9" name="円/楕円 148"/>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50" name="テキスト ボックス 149"/>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140208</xdr:rowOff>
    </xdr:from>
    <xdr:to>
      <xdr:col>19</xdr:col>
      <xdr:colOff>6350</xdr:colOff>
      <xdr:row>17</xdr:row>
      <xdr:rowOff>70358</xdr:rowOff>
    </xdr:to>
    <xdr:sp macro="" textlink="">
      <xdr:nvSpPr>
        <xdr:cNvPr id="151" name="円/楕円 150"/>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55135</xdr:rowOff>
    </xdr:from>
    <xdr:ext cx="762000" cy="259045"/>
    <xdr:sp macro="" textlink="">
      <xdr:nvSpPr>
        <xdr:cNvPr id="152" name="テキスト ボックス 151"/>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定住促進条例に基づき出生祝金や結婚祝金など独自施策を行っていますが、類似団体平均を下回っています。今後も定住促進・人口対策として独自の施策が必要になってくると思われますので、財政運営の大きな負担とならないよう十分検討し、特色あるまちづくりを進めていきます。</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86" name="直線コネクタ 185"/>
        <xdr:cNvCxnSpPr/>
      </xdr:nvCxnSpPr>
      <xdr:spPr>
        <a:xfrm>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89" name="直線コネクタ 188"/>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2" name="直線コネクタ 191"/>
        <xdr:cNvCxnSpPr/>
      </xdr:nvCxnSpPr>
      <xdr:spPr>
        <a:xfrm flipV="1">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86178</xdr:rowOff>
    </xdr:to>
    <xdr:cxnSp macro="">
      <xdr:nvCxnSpPr>
        <xdr:cNvPr id="195" name="直線コネクタ 194"/>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6"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9" name="円/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1" name="円/楕円 210"/>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2" name="テキスト ボックス 211"/>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4" name="テキスト ボックス 213"/>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rgbClr val="FF0000"/>
              </a:solidFill>
              <a:effectLst/>
              <a:latin typeface="+mn-lt"/>
              <a:ea typeface="+mn-ea"/>
              <a:cs typeface="+mn-cs"/>
            </a:rPr>
            <a:t>　</a:t>
          </a:r>
          <a:r>
            <a:rPr lang="ja-JP" altLang="ja-JP" sz="1100" b="0" i="0">
              <a:solidFill>
                <a:sysClr val="windowText" lastClr="000000"/>
              </a:solidFill>
              <a:effectLst/>
              <a:latin typeface="+mn-lt"/>
              <a:ea typeface="+mn-ea"/>
              <a:cs typeface="+mn-cs"/>
            </a:rPr>
            <a:t>公共下水道事業特別会計や国民健康保険事業特別会計</a:t>
          </a:r>
          <a:r>
            <a:rPr lang="ja-JP" altLang="en-US" sz="1100" b="0" i="0">
              <a:solidFill>
                <a:sysClr val="windowText" lastClr="000000"/>
              </a:solidFill>
              <a:effectLst/>
              <a:latin typeface="+mn-lt"/>
              <a:ea typeface="+mn-ea"/>
              <a:cs typeface="+mn-cs"/>
            </a:rPr>
            <a:t>、簡易水道事業特別会計</a:t>
          </a:r>
          <a:r>
            <a:rPr lang="ja-JP" altLang="ja-JP" sz="1100" b="0" i="0">
              <a:solidFill>
                <a:sysClr val="windowText" lastClr="000000"/>
              </a:solidFill>
              <a:effectLst/>
              <a:latin typeface="+mn-lt"/>
              <a:ea typeface="+mn-ea"/>
              <a:cs typeface="+mn-cs"/>
            </a:rPr>
            <a:t>への繰出金</a:t>
          </a:r>
          <a:r>
            <a:rPr lang="ja-JP" altLang="en-US" sz="1100" b="0" i="0">
              <a:solidFill>
                <a:sysClr val="windowText" lastClr="000000"/>
              </a:solidFill>
              <a:effectLst/>
              <a:latin typeface="+mn-lt"/>
              <a:ea typeface="+mn-ea"/>
              <a:cs typeface="+mn-cs"/>
            </a:rPr>
            <a:t>が前年度と比較し減少</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7.2</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したことで改善して</a:t>
          </a:r>
          <a:r>
            <a:rPr lang="ja-JP" altLang="ja-JP" sz="1100" b="0" i="0">
              <a:solidFill>
                <a:sysClr val="windowText" lastClr="000000"/>
              </a:solidFill>
              <a:effectLst/>
              <a:latin typeface="+mn-lt"/>
              <a:ea typeface="+mn-ea"/>
              <a:cs typeface="+mn-cs"/>
            </a:rPr>
            <a:t>います</a:t>
          </a:r>
          <a:r>
            <a:rPr lang="ja-JP" altLang="en-US" sz="1100" b="0" i="0">
              <a:solidFill>
                <a:sysClr val="windowText" lastClr="000000"/>
              </a:solidFill>
              <a:effectLst/>
              <a:latin typeface="+mn-lt"/>
              <a:ea typeface="+mn-ea"/>
              <a:cs typeface="+mn-cs"/>
            </a:rPr>
            <a:t>が、類似団体平均と比較すると上回っています。</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今後は国民健康保険事業特別会計については、未納者に対する徴収の強化等のほか、国保加入者の健康増進により医療費削減を目指</a:t>
          </a:r>
          <a:r>
            <a:rPr lang="ja-JP" altLang="en-US" sz="1100" b="0" i="0">
              <a:solidFill>
                <a:sysClr val="windowText" lastClr="000000"/>
              </a:solidFill>
              <a:effectLst/>
              <a:latin typeface="+mn-lt"/>
              <a:ea typeface="+mn-ea"/>
              <a:cs typeface="+mn-cs"/>
            </a:rPr>
            <a:t>し</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他の会計についても</a:t>
          </a:r>
          <a:r>
            <a:rPr lang="ja-JP" altLang="ja-JP" sz="1100" b="0" i="0">
              <a:solidFill>
                <a:sysClr val="windowText" lastClr="000000"/>
              </a:solidFill>
              <a:effectLst/>
              <a:latin typeface="+mn-lt"/>
              <a:ea typeface="+mn-ea"/>
              <a:cs typeface="+mn-cs"/>
            </a:rPr>
            <a:t>長期的な経営改善に向け</a:t>
          </a:r>
          <a:r>
            <a:rPr lang="ja-JP" altLang="en-US" sz="1100" b="0" i="0">
              <a:solidFill>
                <a:sysClr val="windowText" lastClr="000000"/>
              </a:solidFill>
              <a:effectLst/>
              <a:latin typeface="+mn-lt"/>
              <a:ea typeface="+mn-ea"/>
              <a:cs typeface="+mn-cs"/>
            </a:rPr>
            <a:t>た</a:t>
          </a:r>
          <a:r>
            <a:rPr lang="ja-JP" altLang="ja-JP" sz="1100" b="0" i="0">
              <a:solidFill>
                <a:sysClr val="windowText" lastClr="000000"/>
              </a:solidFill>
              <a:effectLst/>
              <a:latin typeface="+mn-lt"/>
              <a:ea typeface="+mn-ea"/>
              <a:cs typeface="+mn-cs"/>
            </a:rPr>
            <a:t>健全な財政運営に努めます。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142240</xdr:rowOff>
    </xdr:to>
    <xdr:cxnSp macro="">
      <xdr:nvCxnSpPr>
        <xdr:cNvPr id="246" name="直線コネクタ 245"/>
        <xdr:cNvCxnSpPr/>
      </xdr:nvCxnSpPr>
      <xdr:spPr>
        <a:xfrm flipV="1">
          <a:off x="15671800" y="1003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142240</xdr:rowOff>
    </xdr:to>
    <xdr:cxnSp macro="">
      <xdr:nvCxnSpPr>
        <xdr:cNvPr id="249" name="直線コネクタ 248"/>
        <xdr:cNvCxnSpPr/>
      </xdr:nvCxnSpPr>
      <xdr:spPr>
        <a:xfrm>
          <a:off x="14782800" y="1002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96520</xdr:rowOff>
    </xdr:to>
    <xdr:cxnSp macro="">
      <xdr:nvCxnSpPr>
        <xdr:cNvPr id="252" name="直線コネクタ 251"/>
        <xdr:cNvCxnSpPr/>
      </xdr:nvCxnSpPr>
      <xdr:spPr>
        <a:xfrm flipV="1">
          <a:off x="13893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54610</xdr:rowOff>
    </xdr:to>
    <xdr:cxnSp macro="">
      <xdr:nvCxnSpPr>
        <xdr:cNvPr id="255" name="直線コネクタ 254"/>
        <xdr:cNvCxnSpPr/>
      </xdr:nvCxnSpPr>
      <xdr:spPr>
        <a:xfrm flipV="1">
          <a:off x="13004800" y="1004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5" name="円/楕円 264"/>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6"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7" name="円/楕円 266"/>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8" name="テキスト ボックス 267"/>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9" name="円/楕円 268"/>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0" name="テキスト ボックス 269"/>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1" name="円/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2" name="テキスト ボックス 271"/>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3810</xdr:rowOff>
    </xdr:from>
    <xdr:to>
      <xdr:col>19</xdr:col>
      <xdr:colOff>6350</xdr:colOff>
      <xdr:row>59</xdr:row>
      <xdr:rowOff>105410</xdr:rowOff>
    </xdr:to>
    <xdr:sp macro="" textlink="">
      <xdr:nvSpPr>
        <xdr:cNvPr id="273" name="円/楕円 272"/>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90187</xdr:rowOff>
    </xdr:from>
    <xdr:ext cx="762000" cy="259045"/>
    <xdr:sp macro="" textlink="">
      <xdr:nvSpPr>
        <xdr:cNvPr id="274" name="テキスト ボックス 273"/>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　前年度から</a:t>
          </a:r>
          <a:r>
            <a:rPr lang="ja-JP" altLang="en-US"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1.9</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となりましたが</a:t>
          </a:r>
          <a:r>
            <a:rPr lang="ja-JP" altLang="ja-JP" sz="1100" b="0" i="0">
              <a:solidFill>
                <a:sysClr val="windowText" lastClr="000000"/>
              </a:solidFill>
              <a:effectLst/>
              <a:latin typeface="+mn-lt"/>
              <a:ea typeface="+mn-ea"/>
              <a:cs typeface="+mn-cs"/>
            </a:rPr>
            <a:t>、類似団体平均と比べ</a:t>
          </a:r>
          <a:r>
            <a:rPr lang="ja-JP" altLang="en-US" sz="1100" b="0" i="0">
              <a:solidFill>
                <a:sysClr val="windowText" lastClr="000000"/>
              </a:solidFill>
              <a:effectLst/>
              <a:latin typeface="+mn-lt"/>
              <a:ea typeface="+mn-ea"/>
              <a:cs typeface="+mn-cs"/>
            </a:rPr>
            <a:t>高い</a:t>
          </a:r>
          <a:r>
            <a:rPr lang="ja-JP" altLang="ja-JP" sz="1100" b="0" i="0">
              <a:solidFill>
                <a:sysClr val="windowText" lastClr="000000"/>
              </a:solidFill>
              <a:effectLst/>
              <a:latin typeface="+mn-lt"/>
              <a:ea typeface="+mn-ea"/>
              <a:cs typeface="+mn-cs"/>
            </a:rPr>
            <a:t>水準になっています。一部事務組合（消防組合等）に対する負担が大きな要因となっています</a:t>
          </a:r>
          <a:r>
            <a:rPr lang="ja-JP" altLang="en-US" sz="1100" b="0" i="0">
              <a:solidFill>
                <a:sysClr val="windowText" lastClr="000000"/>
              </a:solidFill>
              <a:effectLst/>
              <a:latin typeface="+mn-lt"/>
              <a:ea typeface="+mn-ea"/>
              <a:cs typeface="+mn-cs"/>
            </a:rPr>
            <a:t>が、</a:t>
          </a:r>
          <a:r>
            <a:rPr lang="ja-JP" altLang="ja-JP" sz="1100" b="0" i="0">
              <a:solidFill>
                <a:sysClr val="windowText" lastClr="000000"/>
              </a:solidFill>
              <a:effectLst/>
              <a:latin typeface="+mn-lt"/>
              <a:ea typeface="+mn-ea"/>
              <a:cs typeface="+mn-cs"/>
            </a:rPr>
            <a:t>今後も「補助金等に関する基本指針」に基づき適正な補助金・交付金の交付に努めます。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154758</xdr:rowOff>
    </xdr:from>
    <xdr:to>
      <xdr:col>24</xdr:col>
      <xdr:colOff>31750</xdr:colOff>
      <xdr:row>38</xdr:row>
      <xdr:rowOff>107406</xdr:rowOff>
    </xdr:to>
    <xdr:cxnSp macro="">
      <xdr:nvCxnSpPr>
        <xdr:cNvPr id="308" name="直線コネクタ 307"/>
        <xdr:cNvCxnSpPr/>
      </xdr:nvCxnSpPr>
      <xdr:spPr>
        <a:xfrm flipV="1">
          <a:off x="15671800" y="649840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42091</xdr:rowOff>
    </xdr:from>
    <xdr:to>
      <xdr:col>22</xdr:col>
      <xdr:colOff>565150</xdr:colOff>
      <xdr:row>38</xdr:row>
      <xdr:rowOff>107406</xdr:rowOff>
    </xdr:to>
    <xdr:cxnSp macro="">
      <xdr:nvCxnSpPr>
        <xdr:cNvPr id="311" name="直線コネクタ 310"/>
        <xdr:cNvCxnSpPr/>
      </xdr:nvCxnSpPr>
      <xdr:spPr>
        <a:xfrm>
          <a:off x="14782800" y="65571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42091</xdr:rowOff>
    </xdr:from>
    <xdr:to>
      <xdr:col>21</xdr:col>
      <xdr:colOff>361950</xdr:colOff>
      <xdr:row>38</xdr:row>
      <xdr:rowOff>94343</xdr:rowOff>
    </xdr:to>
    <xdr:cxnSp macro="">
      <xdr:nvCxnSpPr>
        <xdr:cNvPr id="314" name="直線コネクタ 313"/>
        <xdr:cNvCxnSpPr/>
      </xdr:nvCxnSpPr>
      <xdr:spPr>
        <a:xfrm flipV="1">
          <a:off x="13893800" y="65571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55154</xdr:rowOff>
    </xdr:from>
    <xdr:to>
      <xdr:col>20</xdr:col>
      <xdr:colOff>158750</xdr:colOff>
      <xdr:row>38</xdr:row>
      <xdr:rowOff>94343</xdr:rowOff>
    </xdr:to>
    <xdr:cxnSp macro="">
      <xdr:nvCxnSpPr>
        <xdr:cNvPr id="317" name="直線コネクタ 316"/>
        <xdr:cNvCxnSpPr/>
      </xdr:nvCxnSpPr>
      <xdr:spPr>
        <a:xfrm>
          <a:off x="13004800" y="65702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27" name="円/楕円 326"/>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28"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56606</xdr:rowOff>
    </xdr:from>
    <xdr:to>
      <xdr:col>22</xdr:col>
      <xdr:colOff>615950</xdr:colOff>
      <xdr:row>38</xdr:row>
      <xdr:rowOff>158206</xdr:rowOff>
    </xdr:to>
    <xdr:sp macro="" textlink="">
      <xdr:nvSpPr>
        <xdr:cNvPr id="329" name="円/楕円 328"/>
        <xdr:cNvSpPr/>
      </xdr:nvSpPr>
      <xdr:spPr>
        <a:xfrm>
          <a:off x="15621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142983</xdr:rowOff>
    </xdr:from>
    <xdr:ext cx="736600" cy="259045"/>
    <xdr:sp macro="" textlink="">
      <xdr:nvSpPr>
        <xdr:cNvPr id="330" name="テキスト ボックス 329"/>
        <xdr:cNvSpPr txBox="1"/>
      </xdr:nvSpPr>
      <xdr:spPr>
        <a:xfrm>
          <a:off x="15290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162741</xdr:rowOff>
    </xdr:from>
    <xdr:to>
      <xdr:col>21</xdr:col>
      <xdr:colOff>412750</xdr:colOff>
      <xdr:row>38</xdr:row>
      <xdr:rowOff>92891</xdr:rowOff>
    </xdr:to>
    <xdr:sp macro="" textlink="">
      <xdr:nvSpPr>
        <xdr:cNvPr id="331" name="円/楕円 330"/>
        <xdr:cNvSpPr/>
      </xdr:nvSpPr>
      <xdr:spPr>
        <a:xfrm>
          <a:off x="14732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77668</xdr:rowOff>
    </xdr:from>
    <xdr:ext cx="762000" cy="259045"/>
    <xdr:sp macro="" textlink="">
      <xdr:nvSpPr>
        <xdr:cNvPr id="332" name="テキスト ボックス 331"/>
        <xdr:cNvSpPr txBox="1"/>
      </xdr:nvSpPr>
      <xdr:spPr>
        <a:xfrm>
          <a:off x="1440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43543</xdr:rowOff>
    </xdr:from>
    <xdr:to>
      <xdr:col>20</xdr:col>
      <xdr:colOff>209550</xdr:colOff>
      <xdr:row>38</xdr:row>
      <xdr:rowOff>145143</xdr:rowOff>
    </xdr:to>
    <xdr:sp macro="" textlink="">
      <xdr:nvSpPr>
        <xdr:cNvPr id="333" name="円/楕円 332"/>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129920</xdr:rowOff>
    </xdr:from>
    <xdr:ext cx="762000" cy="259045"/>
    <xdr:sp macro="" textlink="">
      <xdr:nvSpPr>
        <xdr:cNvPr id="334" name="テキスト ボックス 333"/>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4354</xdr:rowOff>
    </xdr:from>
    <xdr:to>
      <xdr:col>19</xdr:col>
      <xdr:colOff>6350</xdr:colOff>
      <xdr:row>38</xdr:row>
      <xdr:rowOff>105954</xdr:rowOff>
    </xdr:to>
    <xdr:sp macro="" textlink="">
      <xdr:nvSpPr>
        <xdr:cNvPr id="335" name="円/楕円 334"/>
        <xdr:cNvSpPr/>
      </xdr:nvSpPr>
      <xdr:spPr>
        <a:xfrm>
          <a:off x="12954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90731</xdr:rowOff>
    </xdr:from>
    <xdr:ext cx="762000" cy="259045"/>
    <xdr:sp macro="" textlink="">
      <xdr:nvSpPr>
        <xdr:cNvPr id="336" name="テキスト ボックス 335"/>
        <xdr:cNvSpPr txBox="1"/>
      </xdr:nvSpPr>
      <xdr:spPr>
        <a:xfrm>
          <a:off x="12623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後年度の財政負担を考慮し、計画的に起債の借入を行っていますので、類似団体平均より低い比率で推移しています。</a:t>
          </a:r>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役場庁舎増築事業や道の駅整備事業など大規模な事業</a:t>
          </a:r>
          <a:r>
            <a:rPr lang="ja-JP" altLang="ja-JP" sz="1100" b="0" i="0">
              <a:solidFill>
                <a:sysClr val="windowText" lastClr="000000"/>
              </a:solidFill>
              <a:effectLst/>
              <a:latin typeface="+mn-lt"/>
              <a:ea typeface="+mn-ea"/>
              <a:cs typeface="+mn-cs"/>
            </a:rPr>
            <a:t>を予定していることから、合併特例債や過疎債など交付税措置のある起債の活用及び新規借入の抑制により財政の健全化に努めます。</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8128</xdr:rowOff>
    </xdr:to>
    <xdr:cxnSp macro="">
      <xdr:nvCxnSpPr>
        <xdr:cNvPr id="366" name="直線コネクタ 365"/>
        <xdr:cNvCxnSpPr/>
      </xdr:nvCxnSpPr>
      <xdr:spPr>
        <a:xfrm flipV="1">
          <a:off x="3987800" y="133720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8128</xdr:rowOff>
    </xdr:to>
    <xdr:cxnSp macro="">
      <xdr:nvCxnSpPr>
        <xdr:cNvPr id="369" name="直線コネクタ 368"/>
        <xdr:cNvCxnSpPr/>
      </xdr:nvCxnSpPr>
      <xdr:spPr>
        <a:xfrm>
          <a:off x="3098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156718</xdr:rowOff>
    </xdr:to>
    <xdr:cxnSp macro="">
      <xdr:nvCxnSpPr>
        <xdr:cNvPr id="372" name="直線コネクタ 371"/>
        <xdr:cNvCxnSpPr/>
      </xdr:nvCxnSpPr>
      <xdr:spPr>
        <a:xfrm>
          <a:off x="2209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106426</xdr:rowOff>
    </xdr:from>
    <xdr:to>
      <xdr:col>3</xdr:col>
      <xdr:colOff>142875</xdr:colOff>
      <xdr:row>77</xdr:row>
      <xdr:rowOff>124713</xdr:rowOff>
    </xdr:to>
    <xdr:cxnSp macro="">
      <xdr:nvCxnSpPr>
        <xdr:cNvPr id="375" name="直線コネクタ 374"/>
        <xdr:cNvCxnSpPr/>
      </xdr:nvCxnSpPr>
      <xdr:spPr>
        <a:xfrm>
          <a:off x="1320800" y="133080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5" name="円/楕円 384"/>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136162</xdr:rowOff>
    </xdr:from>
    <xdr:ext cx="762000" cy="259045"/>
    <xdr:sp macro="" textlink="">
      <xdr:nvSpPr>
        <xdr:cNvPr id="386" name="公債費該当値テキスト"/>
        <xdr:cNvSpPr txBox="1"/>
      </xdr:nvSpPr>
      <xdr:spPr>
        <a:xfrm>
          <a:off x="4914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7" name="円/楕円 386"/>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8" name="テキスト ボックス 387"/>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9" name="円/楕円 388"/>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90" name="テキスト ボックス 389"/>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1" name="円/楕円 390"/>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2" name="テキスト ボックス 39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3" name="円/楕円 392"/>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4" name="テキスト ボックス 393"/>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類似団体平均と比較して</a:t>
          </a:r>
          <a:r>
            <a:rPr lang="en-US" altLang="ja-JP" sz="1100" b="0" i="0">
              <a:solidFill>
                <a:sysClr val="windowText" lastClr="000000"/>
              </a:solidFill>
              <a:effectLst/>
              <a:latin typeface="+mn-lt"/>
              <a:ea typeface="+mn-ea"/>
              <a:cs typeface="+mn-cs"/>
            </a:rPr>
            <a:t>1.7</a:t>
          </a:r>
          <a:r>
            <a:rPr lang="ja-JP" altLang="ja-JP" sz="1100" b="0" i="0">
              <a:solidFill>
                <a:sysClr val="windowText" lastClr="000000"/>
              </a:solidFill>
              <a:effectLst/>
              <a:latin typeface="+mn-lt"/>
              <a:ea typeface="+mn-ea"/>
              <a:cs typeface="+mn-cs"/>
            </a:rPr>
            <a:t>％上回っており、</a:t>
          </a:r>
          <a:r>
            <a:rPr lang="ja-JP" altLang="en-US" sz="1100" b="0" i="0">
              <a:solidFill>
                <a:sysClr val="windowText" lastClr="000000"/>
              </a:solidFill>
              <a:effectLst/>
              <a:latin typeface="+mn-lt"/>
              <a:ea typeface="+mn-ea"/>
              <a:cs typeface="+mn-cs"/>
            </a:rPr>
            <a:t>一部事務組合に対する補助費が率を</a:t>
          </a:r>
          <a:r>
            <a:rPr lang="ja-JP" altLang="ja-JP" sz="1100" b="0" i="0">
              <a:solidFill>
                <a:sysClr val="windowText" lastClr="000000"/>
              </a:solidFill>
              <a:effectLst/>
              <a:latin typeface="+mn-lt"/>
              <a:ea typeface="+mn-ea"/>
              <a:cs typeface="+mn-cs"/>
            </a:rPr>
            <a:t>引き上げる要因となっています。一部事務組合に対する補助費</a:t>
          </a:r>
          <a:r>
            <a:rPr lang="ja-JP" altLang="en-US" sz="1100" b="0" i="0">
              <a:solidFill>
                <a:sysClr val="windowText" lastClr="000000"/>
              </a:solidFill>
              <a:effectLst/>
              <a:latin typeface="+mn-lt"/>
              <a:ea typeface="+mn-ea"/>
              <a:cs typeface="+mn-cs"/>
            </a:rPr>
            <a:t>については</a:t>
          </a:r>
          <a:r>
            <a:rPr lang="ja-JP" altLang="ja-JP" sz="1100" b="0" i="0">
              <a:solidFill>
                <a:sysClr val="windowText" lastClr="000000"/>
              </a:solidFill>
              <a:effectLst/>
              <a:latin typeface="+mn-lt"/>
              <a:ea typeface="+mn-ea"/>
              <a:cs typeface="+mn-cs"/>
            </a:rPr>
            <a:t>、胆振東部消防組合の消防無線デジタル化事業</a:t>
          </a:r>
          <a:r>
            <a:rPr lang="ja-JP" altLang="en-US" sz="1100" b="0" i="0">
              <a:solidFill>
                <a:sysClr val="windowText" lastClr="000000"/>
              </a:solidFill>
              <a:effectLst/>
              <a:latin typeface="+mn-lt"/>
              <a:ea typeface="+mn-ea"/>
              <a:cs typeface="+mn-cs"/>
            </a:rPr>
            <a:t>の完了によって減少していますが、まだ高い水準になっていｒます。</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77</xdr:row>
      <xdr:rowOff>1270</xdr:rowOff>
    </xdr:to>
    <xdr:cxnSp macro="">
      <xdr:nvCxnSpPr>
        <xdr:cNvPr id="427" name="直線コネクタ 426"/>
        <xdr:cNvCxnSpPr/>
      </xdr:nvCxnSpPr>
      <xdr:spPr>
        <a:xfrm flipV="1">
          <a:off x="15671800" y="131152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54611</xdr:rowOff>
    </xdr:from>
    <xdr:to>
      <xdr:col>22</xdr:col>
      <xdr:colOff>565150</xdr:colOff>
      <xdr:row>77</xdr:row>
      <xdr:rowOff>1270</xdr:rowOff>
    </xdr:to>
    <xdr:cxnSp macro="">
      <xdr:nvCxnSpPr>
        <xdr:cNvPr id="430" name="直線コネクタ 429"/>
        <xdr:cNvCxnSpPr/>
      </xdr:nvCxnSpPr>
      <xdr:spPr>
        <a:xfrm>
          <a:off x="14782800" y="130848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76</xdr:row>
      <xdr:rowOff>146050</xdr:rowOff>
    </xdr:to>
    <xdr:cxnSp macro="">
      <xdr:nvCxnSpPr>
        <xdr:cNvPr id="433" name="直線コネクタ 432"/>
        <xdr:cNvCxnSpPr/>
      </xdr:nvCxnSpPr>
      <xdr:spPr>
        <a:xfrm flipV="1">
          <a:off x="13893800" y="130848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54611</xdr:rowOff>
    </xdr:to>
    <xdr:cxnSp macro="">
      <xdr:nvCxnSpPr>
        <xdr:cNvPr id="436" name="直線コネクタ 435"/>
        <xdr:cNvCxnSpPr/>
      </xdr:nvCxnSpPr>
      <xdr:spPr>
        <a:xfrm flipV="1">
          <a:off x="13004800" y="13176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46" name="円/楕円 445"/>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6366</xdr:rowOff>
    </xdr:from>
    <xdr:ext cx="762000" cy="259045"/>
    <xdr:sp macro="" textlink="">
      <xdr:nvSpPr>
        <xdr:cNvPr id="447" name="公債費以外該当値テキスト"/>
        <xdr:cNvSpPr txBox="1"/>
      </xdr:nvSpPr>
      <xdr:spPr>
        <a:xfrm>
          <a:off x="165989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8" name="円/楕円 44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49" name="テキスト ボックス 448"/>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50" name="円/楕円 449"/>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90188</xdr:rowOff>
    </xdr:from>
    <xdr:ext cx="762000" cy="259045"/>
    <xdr:sp macro="" textlink="">
      <xdr:nvSpPr>
        <xdr:cNvPr id="451" name="テキスト ボックス 450"/>
        <xdr:cNvSpPr txBox="1"/>
      </xdr:nvSpPr>
      <xdr:spPr>
        <a:xfrm>
          <a:off x="14401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2" name="円/楕円 451"/>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53" name="テキスト ボックス 452"/>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4" name="円/楕円 453"/>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90188</xdr:rowOff>
    </xdr:from>
    <xdr:ext cx="762000" cy="259045"/>
    <xdr:sp macro="" textlink="">
      <xdr:nvSpPr>
        <xdr:cNvPr id="455" name="テキスト ボックス 45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北海道安平町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139889</xdr:rowOff>
    </xdr:from>
    <xdr:to>
      <xdr:col>4</xdr:col>
      <xdr:colOff>1117600</xdr:colOff>
      <xdr:row>16</xdr:row>
      <xdr:rowOff>164081</xdr:rowOff>
    </xdr:to>
    <xdr:cxnSp macro="">
      <xdr:nvCxnSpPr>
        <xdr:cNvPr id="46" name="直線コネクタ 45"/>
        <xdr:cNvCxnSpPr/>
      </xdr:nvCxnSpPr>
      <xdr:spPr bwMode="auto">
        <a:xfrm flipV="1">
          <a:off x="5003800" y="2930714"/>
          <a:ext cx="647700" cy="2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124667</xdr:rowOff>
    </xdr:from>
    <xdr:ext cx="762000" cy="259045"/>
    <xdr:sp macro="" textlink="">
      <xdr:nvSpPr>
        <xdr:cNvPr id="47" name="人口1人当たり決算額の推移平均値テキスト130"/>
        <xdr:cNvSpPr txBox="1"/>
      </xdr:nvSpPr>
      <xdr:spPr>
        <a:xfrm>
          <a:off x="5740400" y="2915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164081</xdr:rowOff>
    </xdr:from>
    <xdr:to>
      <xdr:col>4</xdr:col>
      <xdr:colOff>469900</xdr:colOff>
      <xdr:row>17</xdr:row>
      <xdr:rowOff>19766</xdr:rowOff>
    </xdr:to>
    <xdr:cxnSp macro="">
      <xdr:nvCxnSpPr>
        <xdr:cNvPr id="49" name="直線コネクタ 48"/>
        <xdr:cNvCxnSpPr/>
      </xdr:nvCxnSpPr>
      <xdr:spPr bwMode="auto">
        <a:xfrm flipV="1">
          <a:off x="4305300" y="2954906"/>
          <a:ext cx="698500" cy="2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138883</xdr:rowOff>
    </xdr:from>
    <xdr:to>
      <xdr:col>3</xdr:col>
      <xdr:colOff>904875</xdr:colOff>
      <xdr:row>17</xdr:row>
      <xdr:rowOff>19766</xdr:rowOff>
    </xdr:to>
    <xdr:cxnSp macro="">
      <xdr:nvCxnSpPr>
        <xdr:cNvPr id="52" name="直線コネクタ 51"/>
        <xdr:cNvCxnSpPr/>
      </xdr:nvCxnSpPr>
      <xdr:spPr bwMode="auto">
        <a:xfrm>
          <a:off x="3606800" y="2929708"/>
          <a:ext cx="698500" cy="5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138883</xdr:rowOff>
    </xdr:from>
    <xdr:to>
      <xdr:col>3</xdr:col>
      <xdr:colOff>206375</xdr:colOff>
      <xdr:row>16</xdr:row>
      <xdr:rowOff>149885</xdr:rowOff>
    </xdr:to>
    <xdr:cxnSp macro="">
      <xdr:nvCxnSpPr>
        <xdr:cNvPr id="55" name="直線コネクタ 54"/>
        <xdr:cNvCxnSpPr/>
      </xdr:nvCxnSpPr>
      <xdr:spPr bwMode="auto">
        <a:xfrm flipV="1">
          <a:off x="2908300" y="2929708"/>
          <a:ext cx="698500" cy="1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89089</xdr:rowOff>
    </xdr:from>
    <xdr:to>
      <xdr:col>5</xdr:col>
      <xdr:colOff>34925</xdr:colOff>
      <xdr:row>17</xdr:row>
      <xdr:rowOff>19239</xdr:rowOff>
    </xdr:to>
    <xdr:sp macro="" textlink="">
      <xdr:nvSpPr>
        <xdr:cNvPr id="65" name="円/楕円 64"/>
        <xdr:cNvSpPr/>
      </xdr:nvSpPr>
      <xdr:spPr bwMode="auto">
        <a:xfrm>
          <a:off x="5600700" y="28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105616</xdr:rowOff>
    </xdr:from>
    <xdr:ext cx="762000" cy="259045"/>
    <xdr:sp macro="" textlink="">
      <xdr:nvSpPr>
        <xdr:cNvPr id="66" name="人口1人当たり決算額の推移該当値テキスト130"/>
        <xdr:cNvSpPr txBox="1"/>
      </xdr:nvSpPr>
      <xdr:spPr>
        <a:xfrm>
          <a:off x="5740400" y="27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176,078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113281</xdr:rowOff>
    </xdr:from>
    <xdr:to>
      <xdr:col>4</xdr:col>
      <xdr:colOff>520700</xdr:colOff>
      <xdr:row>17</xdr:row>
      <xdr:rowOff>43431</xdr:rowOff>
    </xdr:to>
    <xdr:sp macro="" textlink="">
      <xdr:nvSpPr>
        <xdr:cNvPr id="67" name="円/楕円 66"/>
        <xdr:cNvSpPr/>
      </xdr:nvSpPr>
      <xdr:spPr bwMode="auto">
        <a:xfrm>
          <a:off x="4953000" y="290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28208</xdr:rowOff>
    </xdr:from>
    <xdr:ext cx="736600" cy="259045"/>
    <xdr:sp macro="" textlink="">
      <xdr:nvSpPr>
        <xdr:cNvPr id="68" name="テキスト ボックス 67"/>
        <xdr:cNvSpPr txBox="1"/>
      </xdr:nvSpPr>
      <xdr:spPr>
        <a:xfrm>
          <a:off x="4622800" y="299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140416</xdr:rowOff>
    </xdr:from>
    <xdr:to>
      <xdr:col>3</xdr:col>
      <xdr:colOff>955675</xdr:colOff>
      <xdr:row>17</xdr:row>
      <xdr:rowOff>70566</xdr:rowOff>
    </xdr:to>
    <xdr:sp macro="" textlink="">
      <xdr:nvSpPr>
        <xdr:cNvPr id="69" name="円/楕円 68"/>
        <xdr:cNvSpPr/>
      </xdr:nvSpPr>
      <xdr:spPr bwMode="auto">
        <a:xfrm>
          <a:off x="4254500" y="293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80743</xdr:rowOff>
    </xdr:from>
    <xdr:ext cx="762000" cy="259045"/>
    <xdr:sp macro="" textlink="">
      <xdr:nvSpPr>
        <xdr:cNvPr id="70" name="テキスト ボックス 69"/>
        <xdr:cNvSpPr txBox="1"/>
      </xdr:nvSpPr>
      <xdr:spPr>
        <a:xfrm>
          <a:off x="3924300" y="270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88083</xdr:rowOff>
    </xdr:from>
    <xdr:to>
      <xdr:col>3</xdr:col>
      <xdr:colOff>257175</xdr:colOff>
      <xdr:row>17</xdr:row>
      <xdr:rowOff>18233</xdr:rowOff>
    </xdr:to>
    <xdr:sp macro="" textlink="">
      <xdr:nvSpPr>
        <xdr:cNvPr id="71" name="円/楕円 70"/>
        <xdr:cNvSpPr/>
      </xdr:nvSpPr>
      <xdr:spPr bwMode="auto">
        <a:xfrm>
          <a:off x="3556000" y="287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28410</xdr:rowOff>
    </xdr:from>
    <xdr:ext cx="762000" cy="259045"/>
    <xdr:sp macro="" textlink="">
      <xdr:nvSpPr>
        <xdr:cNvPr id="72" name="テキスト ボックス 71"/>
        <xdr:cNvSpPr txBox="1"/>
      </xdr:nvSpPr>
      <xdr:spPr>
        <a:xfrm>
          <a:off x="3225800" y="264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99085</xdr:rowOff>
    </xdr:from>
    <xdr:to>
      <xdr:col>2</xdr:col>
      <xdr:colOff>692150</xdr:colOff>
      <xdr:row>17</xdr:row>
      <xdr:rowOff>29235</xdr:rowOff>
    </xdr:to>
    <xdr:sp macro="" textlink="">
      <xdr:nvSpPr>
        <xdr:cNvPr id="73" name="円/楕円 72"/>
        <xdr:cNvSpPr/>
      </xdr:nvSpPr>
      <xdr:spPr bwMode="auto">
        <a:xfrm>
          <a:off x="2857500" y="288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39412</xdr:rowOff>
    </xdr:from>
    <xdr:ext cx="762000" cy="259045"/>
    <xdr:sp macro="" textlink="">
      <xdr:nvSpPr>
        <xdr:cNvPr id="74" name="テキスト ボックス 73"/>
        <xdr:cNvSpPr txBox="1"/>
      </xdr:nvSpPr>
      <xdr:spPr>
        <a:xfrm>
          <a:off x="2527300" y="265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98185</xdr:rowOff>
    </xdr:from>
    <xdr:to>
      <xdr:col>4</xdr:col>
      <xdr:colOff>1117600</xdr:colOff>
      <xdr:row>35</xdr:row>
      <xdr:rowOff>224318</xdr:rowOff>
    </xdr:to>
    <xdr:cxnSp macro="">
      <xdr:nvCxnSpPr>
        <xdr:cNvPr id="109" name="直線コネクタ 108"/>
        <xdr:cNvCxnSpPr/>
      </xdr:nvCxnSpPr>
      <xdr:spPr bwMode="auto">
        <a:xfrm flipV="1">
          <a:off x="5003800" y="6708535"/>
          <a:ext cx="647700" cy="12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72049</xdr:rowOff>
    </xdr:from>
    <xdr:to>
      <xdr:col>4</xdr:col>
      <xdr:colOff>469900</xdr:colOff>
      <xdr:row>35</xdr:row>
      <xdr:rowOff>224318</xdr:rowOff>
    </xdr:to>
    <xdr:cxnSp macro="">
      <xdr:nvCxnSpPr>
        <xdr:cNvPr id="112" name="直線コネクタ 111"/>
        <xdr:cNvCxnSpPr/>
      </xdr:nvCxnSpPr>
      <xdr:spPr bwMode="auto">
        <a:xfrm>
          <a:off x="4305300" y="6682399"/>
          <a:ext cx="698500" cy="15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72049</xdr:rowOff>
    </xdr:from>
    <xdr:to>
      <xdr:col>3</xdr:col>
      <xdr:colOff>904875</xdr:colOff>
      <xdr:row>35</xdr:row>
      <xdr:rowOff>118738</xdr:rowOff>
    </xdr:to>
    <xdr:cxnSp macro="">
      <xdr:nvCxnSpPr>
        <xdr:cNvPr id="115" name="直線コネクタ 114"/>
        <xdr:cNvCxnSpPr/>
      </xdr:nvCxnSpPr>
      <xdr:spPr bwMode="auto">
        <a:xfrm flipV="1">
          <a:off x="3606800" y="6682399"/>
          <a:ext cx="698500" cy="4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70111</xdr:rowOff>
    </xdr:from>
    <xdr:to>
      <xdr:col>3</xdr:col>
      <xdr:colOff>206375</xdr:colOff>
      <xdr:row>35</xdr:row>
      <xdr:rowOff>118738</xdr:rowOff>
    </xdr:to>
    <xdr:cxnSp macro="">
      <xdr:nvCxnSpPr>
        <xdr:cNvPr id="118" name="直線コネクタ 117"/>
        <xdr:cNvCxnSpPr/>
      </xdr:nvCxnSpPr>
      <xdr:spPr bwMode="auto">
        <a:xfrm>
          <a:off x="2908300" y="6680461"/>
          <a:ext cx="698500" cy="48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47385</xdr:rowOff>
    </xdr:from>
    <xdr:to>
      <xdr:col>5</xdr:col>
      <xdr:colOff>34925</xdr:colOff>
      <xdr:row>35</xdr:row>
      <xdr:rowOff>148985</xdr:rowOff>
    </xdr:to>
    <xdr:sp macro="" textlink="">
      <xdr:nvSpPr>
        <xdr:cNvPr id="128" name="円/楕円 127"/>
        <xdr:cNvSpPr/>
      </xdr:nvSpPr>
      <xdr:spPr bwMode="auto">
        <a:xfrm>
          <a:off x="5600700" y="665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235362</xdr:rowOff>
    </xdr:from>
    <xdr:ext cx="762000" cy="259045"/>
    <xdr:sp macro="" textlink="">
      <xdr:nvSpPr>
        <xdr:cNvPr id="129" name="人口1人当たり決算額の推移該当値テキスト445"/>
        <xdr:cNvSpPr txBox="1"/>
      </xdr:nvSpPr>
      <xdr:spPr>
        <a:xfrm>
          <a:off x="5740400" y="650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173518</xdr:rowOff>
    </xdr:from>
    <xdr:to>
      <xdr:col>4</xdr:col>
      <xdr:colOff>520700</xdr:colOff>
      <xdr:row>35</xdr:row>
      <xdr:rowOff>275118</xdr:rowOff>
    </xdr:to>
    <xdr:sp macro="" textlink="">
      <xdr:nvSpPr>
        <xdr:cNvPr id="130" name="円/楕円 129"/>
        <xdr:cNvSpPr/>
      </xdr:nvSpPr>
      <xdr:spPr bwMode="auto">
        <a:xfrm>
          <a:off x="4953000" y="67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285295</xdr:rowOff>
    </xdr:from>
    <xdr:ext cx="736600" cy="259045"/>
    <xdr:sp macro="" textlink="">
      <xdr:nvSpPr>
        <xdr:cNvPr id="131" name="テキスト ボックス 130"/>
        <xdr:cNvSpPr txBox="1"/>
      </xdr:nvSpPr>
      <xdr:spPr>
        <a:xfrm>
          <a:off x="4622800" y="655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21249</xdr:rowOff>
    </xdr:from>
    <xdr:to>
      <xdr:col>3</xdr:col>
      <xdr:colOff>955675</xdr:colOff>
      <xdr:row>35</xdr:row>
      <xdr:rowOff>122849</xdr:rowOff>
    </xdr:to>
    <xdr:sp macro="" textlink="">
      <xdr:nvSpPr>
        <xdr:cNvPr id="132" name="円/楕円 131"/>
        <xdr:cNvSpPr/>
      </xdr:nvSpPr>
      <xdr:spPr bwMode="auto">
        <a:xfrm>
          <a:off x="4254500" y="663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133026</xdr:rowOff>
    </xdr:from>
    <xdr:ext cx="762000" cy="259045"/>
    <xdr:sp macro="" textlink="">
      <xdr:nvSpPr>
        <xdr:cNvPr id="133" name="テキスト ボックス 132"/>
        <xdr:cNvSpPr txBox="1"/>
      </xdr:nvSpPr>
      <xdr:spPr>
        <a:xfrm>
          <a:off x="3924300" y="640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67938</xdr:rowOff>
    </xdr:from>
    <xdr:to>
      <xdr:col>3</xdr:col>
      <xdr:colOff>257175</xdr:colOff>
      <xdr:row>35</xdr:row>
      <xdr:rowOff>169538</xdr:rowOff>
    </xdr:to>
    <xdr:sp macro="" textlink="">
      <xdr:nvSpPr>
        <xdr:cNvPr id="134" name="円/楕円 133"/>
        <xdr:cNvSpPr/>
      </xdr:nvSpPr>
      <xdr:spPr bwMode="auto">
        <a:xfrm>
          <a:off x="3556000" y="667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179715</xdr:rowOff>
    </xdr:from>
    <xdr:ext cx="762000" cy="259045"/>
    <xdr:sp macro="" textlink="">
      <xdr:nvSpPr>
        <xdr:cNvPr id="135" name="テキスト ボックス 134"/>
        <xdr:cNvSpPr txBox="1"/>
      </xdr:nvSpPr>
      <xdr:spPr>
        <a:xfrm>
          <a:off x="3225800" y="64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19311</xdr:rowOff>
    </xdr:from>
    <xdr:to>
      <xdr:col>2</xdr:col>
      <xdr:colOff>692150</xdr:colOff>
      <xdr:row>35</xdr:row>
      <xdr:rowOff>120911</xdr:rowOff>
    </xdr:to>
    <xdr:sp macro="" textlink="">
      <xdr:nvSpPr>
        <xdr:cNvPr id="136" name="円/楕円 135"/>
        <xdr:cNvSpPr/>
      </xdr:nvSpPr>
      <xdr:spPr bwMode="auto">
        <a:xfrm>
          <a:off x="2857500" y="662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131088</xdr:rowOff>
    </xdr:from>
    <xdr:ext cx="762000" cy="259045"/>
    <xdr:sp macro="" textlink="">
      <xdr:nvSpPr>
        <xdr:cNvPr id="137" name="テキスト ボックス 136"/>
        <xdr:cNvSpPr txBox="1"/>
      </xdr:nvSpPr>
      <xdr:spPr>
        <a:xfrm>
          <a:off x="2527300" y="639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8,465
8,429
237.16
7,587,625
7,416,964
116,393
4,719,061
9,378,748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62113</xdr:rowOff>
    </xdr:from>
    <xdr:to>
      <xdr:col>6</xdr:col>
      <xdr:colOff>511175</xdr:colOff>
      <xdr:row>35</xdr:row>
      <xdr:rowOff>97356</xdr:rowOff>
    </xdr:to>
    <xdr:cxnSp macro="">
      <xdr:nvCxnSpPr>
        <xdr:cNvPr id="61" name="直線コネクタ 60"/>
        <xdr:cNvCxnSpPr/>
      </xdr:nvCxnSpPr>
      <xdr:spPr>
        <a:xfrm flipV="1">
          <a:off x="3797300" y="6062863"/>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79761</xdr:rowOff>
    </xdr:from>
    <xdr:to>
      <xdr:col>5</xdr:col>
      <xdr:colOff>358775</xdr:colOff>
      <xdr:row>35</xdr:row>
      <xdr:rowOff>97356</xdr:rowOff>
    </xdr:to>
    <xdr:cxnSp macro="">
      <xdr:nvCxnSpPr>
        <xdr:cNvPr id="64" name="直線コネクタ 63"/>
        <xdr:cNvCxnSpPr/>
      </xdr:nvCxnSpPr>
      <xdr:spPr>
        <a:xfrm>
          <a:off x="2908300" y="6080511"/>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79761</xdr:rowOff>
    </xdr:from>
    <xdr:to>
      <xdr:col>4</xdr:col>
      <xdr:colOff>155575</xdr:colOff>
      <xdr:row>35</xdr:row>
      <xdr:rowOff>81110</xdr:rowOff>
    </xdr:to>
    <xdr:cxnSp macro="">
      <xdr:nvCxnSpPr>
        <xdr:cNvPr id="67" name="直線コネクタ 66"/>
        <xdr:cNvCxnSpPr/>
      </xdr:nvCxnSpPr>
      <xdr:spPr>
        <a:xfrm flipV="1">
          <a:off x="2019300" y="608051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81110</xdr:rowOff>
    </xdr:from>
    <xdr:to>
      <xdr:col>2</xdr:col>
      <xdr:colOff>638175</xdr:colOff>
      <xdr:row>35</xdr:row>
      <xdr:rowOff>102400</xdr:rowOff>
    </xdr:to>
    <xdr:cxnSp macro="">
      <xdr:nvCxnSpPr>
        <xdr:cNvPr id="70" name="直線コネクタ 69"/>
        <xdr:cNvCxnSpPr/>
      </xdr:nvCxnSpPr>
      <xdr:spPr>
        <a:xfrm flipV="1">
          <a:off x="1130300" y="6081860"/>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11313</xdr:rowOff>
    </xdr:from>
    <xdr:to>
      <xdr:col>6</xdr:col>
      <xdr:colOff>561975</xdr:colOff>
      <xdr:row>35</xdr:row>
      <xdr:rowOff>112913</xdr:rowOff>
    </xdr:to>
    <xdr:sp macro="" textlink="">
      <xdr:nvSpPr>
        <xdr:cNvPr id="80" name="円/楕円 79"/>
        <xdr:cNvSpPr/>
      </xdr:nvSpPr>
      <xdr:spPr>
        <a:xfrm>
          <a:off x="4584700" y="60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34190</xdr:rowOff>
    </xdr:from>
    <xdr:ext cx="599010" cy="259045"/>
    <xdr:sp macro="" textlink="">
      <xdr:nvSpPr>
        <xdr:cNvPr id="81" name="人件費該当値テキスト"/>
        <xdr:cNvSpPr txBox="1"/>
      </xdr:nvSpPr>
      <xdr:spPr>
        <a:xfrm>
          <a:off x="4686300" y="586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46556</xdr:rowOff>
    </xdr:from>
    <xdr:to>
      <xdr:col>5</xdr:col>
      <xdr:colOff>409575</xdr:colOff>
      <xdr:row>35</xdr:row>
      <xdr:rowOff>148156</xdr:rowOff>
    </xdr:to>
    <xdr:sp macro="" textlink="">
      <xdr:nvSpPr>
        <xdr:cNvPr id="82" name="円/楕円 81"/>
        <xdr:cNvSpPr/>
      </xdr:nvSpPr>
      <xdr:spPr>
        <a:xfrm>
          <a:off x="3746500" y="60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139283</xdr:rowOff>
    </xdr:from>
    <xdr:ext cx="599010" cy="259045"/>
    <xdr:sp macro="" textlink="">
      <xdr:nvSpPr>
        <xdr:cNvPr id="83" name="テキスト ボックス 82"/>
        <xdr:cNvSpPr txBox="1"/>
      </xdr:nvSpPr>
      <xdr:spPr>
        <a:xfrm>
          <a:off x="3497794" y="6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28961</xdr:rowOff>
    </xdr:from>
    <xdr:to>
      <xdr:col>4</xdr:col>
      <xdr:colOff>206375</xdr:colOff>
      <xdr:row>35</xdr:row>
      <xdr:rowOff>130561</xdr:rowOff>
    </xdr:to>
    <xdr:sp macro="" textlink="">
      <xdr:nvSpPr>
        <xdr:cNvPr id="84" name="円/楕円 83"/>
        <xdr:cNvSpPr/>
      </xdr:nvSpPr>
      <xdr:spPr>
        <a:xfrm>
          <a:off x="2857500" y="60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147088</xdr:rowOff>
    </xdr:from>
    <xdr:ext cx="599010" cy="259045"/>
    <xdr:sp macro="" textlink="">
      <xdr:nvSpPr>
        <xdr:cNvPr id="85" name="テキスト ボックス 84"/>
        <xdr:cNvSpPr txBox="1"/>
      </xdr:nvSpPr>
      <xdr:spPr>
        <a:xfrm>
          <a:off x="2608794" y="58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30310</xdr:rowOff>
    </xdr:from>
    <xdr:to>
      <xdr:col>3</xdr:col>
      <xdr:colOff>3175</xdr:colOff>
      <xdr:row>35</xdr:row>
      <xdr:rowOff>131910</xdr:rowOff>
    </xdr:to>
    <xdr:sp macro="" textlink="">
      <xdr:nvSpPr>
        <xdr:cNvPr id="86" name="円/楕円 85"/>
        <xdr:cNvSpPr/>
      </xdr:nvSpPr>
      <xdr:spPr>
        <a:xfrm>
          <a:off x="1968500" y="60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148437</xdr:rowOff>
    </xdr:from>
    <xdr:ext cx="599010" cy="259045"/>
    <xdr:sp macro="" textlink="">
      <xdr:nvSpPr>
        <xdr:cNvPr id="87" name="テキスト ボックス 86"/>
        <xdr:cNvSpPr txBox="1"/>
      </xdr:nvSpPr>
      <xdr:spPr>
        <a:xfrm>
          <a:off x="1719794" y="580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51600</xdr:rowOff>
    </xdr:from>
    <xdr:to>
      <xdr:col>1</xdr:col>
      <xdr:colOff>485775</xdr:colOff>
      <xdr:row>35</xdr:row>
      <xdr:rowOff>153200</xdr:rowOff>
    </xdr:to>
    <xdr:sp macro="" textlink="">
      <xdr:nvSpPr>
        <xdr:cNvPr id="88" name="円/楕円 87"/>
        <xdr:cNvSpPr/>
      </xdr:nvSpPr>
      <xdr:spPr>
        <a:xfrm>
          <a:off x="1079500" y="60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144327</xdr:rowOff>
    </xdr:from>
    <xdr:ext cx="599010" cy="259045"/>
    <xdr:sp macro="" textlink="">
      <xdr:nvSpPr>
        <xdr:cNvPr id="89" name="テキスト ボックス 88"/>
        <xdr:cNvSpPr txBox="1"/>
      </xdr:nvSpPr>
      <xdr:spPr>
        <a:xfrm>
          <a:off x="830794" y="614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141453</xdr:rowOff>
    </xdr:from>
    <xdr:to>
      <xdr:col>6</xdr:col>
      <xdr:colOff>511175</xdr:colOff>
      <xdr:row>56</xdr:row>
      <xdr:rowOff>33660</xdr:rowOff>
    </xdr:to>
    <xdr:cxnSp macro="">
      <xdr:nvCxnSpPr>
        <xdr:cNvPr id="119" name="直線コネクタ 118"/>
        <xdr:cNvCxnSpPr/>
      </xdr:nvCxnSpPr>
      <xdr:spPr>
        <a:xfrm flipV="1">
          <a:off x="3797300" y="9571203"/>
          <a:ext cx="838200" cy="6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16690</xdr:rowOff>
    </xdr:from>
    <xdr:to>
      <xdr:col>5</xdr:col>
      <xdr:colOff>358775</xdr:colOff>
      <xdr:row>56</xdr:row>
      <xdr:rowOff>33660</xdr:rowOff>
    </xdr:to>
    <xdr:cxnSp macro="">
      <xdr:nvCxnSpPr>
        <xdr:cNvPr id="122" name="直線コネクタ 121"/>
        <xdr:cNvCxnSpPr/>
      </xdr:nvCxnSpPr>
      <xdr:spPr>
        <a:xfrm>
          <a:off x="2908300" y="9617890"/>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16690</xdr:rowOff>
    </xdr:from>
    <xdr:to>
      <xdr:col>4</xdr:col>
      <xdr:colOff>155575</xdr:colOff>
      <xdr:row>56</xdr:row>
      <xdr:rowOff>103703</xdr:rowOff>
    </xdr:to>
    <xdr:cxnSp macro="">
      <xdr:nvCxnSpPr>
        <xdr:cNvPr id="125" name="直線コネクタ 124"/>
        <xdr:cNvCxnSpPr/>
      </xdr:nvCxnSpPr>
      <xdr:spPr>
        <a:xfrm flipV="1">
          <a:off x="2019300" y="9617890"/>
          <a:ext cx="8890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49784</xdr:rowOff>
    </xdr:from>
    <xdr:to>
      <xdr:col>2</xdr:col>
      <xdr:colOff>638175</xdr:colOff>
      <xdr:row>56</xdr:row>
      <xdr:rowOff>103703</xdr:rowOff>
    </xdr:to>
    <xdr:cxnSp macro="">
      <xdr:nvCxnSpPr>
        <xdr:cNvPr id="128" name="直線コネクタ 127"/>
        <xdr:cNvCxnSpPr/>
      </xdr:nvCxnSpPr>
      <xdr:spPr>
        <a:xfrm>
          <a:off x="1130300" y="9650984"/>
          <a:ext cx="889000" cy="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90653</xdr:rowOff>
    </xdr:from>
    <xdr:to>
      <xdr:col>6</xdr:col>
      <xdr:colOff>561975</xdr:colOff>
      <xdr:row>56</xdr:row>
      <xdr:rowOff>20803</xdr:rowOff>
    </xdr:to>
    <xdr:sp macro="" textlink="">
      <xdr:nvSpPr>
        <xdr:cNvPr id="138" name="円/楕円 137"/>
        <xdr:cNvSpPr/>
      </xdr:nvSpPr>
      <xdr:spPr>
        <a:xfrm>
          <a:off x="45847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113530</xdr:rowOff>
    </xdr:from>
    <xdr:ext cx="599010" cy="259045"/>
    <xdr:sp macro="" textlink="">
      <xdr:nvSpPr>
        <xdr:cNvPr id="139" name="物件費該当値テキスト"/>
        <xdr:cNvSpPr txBox="1"/>
      </xdr:nvSpPr>
      <xdr:spPr>
        <a:xfrm>
          <a:off x="4686300" y="937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154310</xdr:rowOff>
    </xdr:from>
    <xdr:to>
      <xdr:col>5</xdr:col>
      <xdr:colOff>409575</xdr:colOff>
      <xdr:row>56</xdr:row>
      <xdr:rowOff>84460</xdr:rowOff>
    </xdr:to>
    <xdr:sp macro="" textlink="">
      <xdr:nvSpPr>
        <xdr:cNvPr id="140" name="円/楕円 139"/>
        <xdr:cNvSpPr/>
      </xdr:nvSpPr>
      <xdr:spPr>
        <a:xfrm>
          <a:off x="3746500" y="95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75587</xdr:rowOff>
    </xdr:from>
    <xdr:ext cx="599010" cy="259045"/>
    <xdr:sp macro="" textlink="">
      <xdr:nvSpPr>
        <xdr:cNvPr id="141" name="テキスト ボックス 140"/>
        <xdr:cNvSpPr txBox="1"/>
      </xdr:nvSpPr>
      <xdr:spPr>
        <a:xfrm>
          <a:off x="3497794" y="96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137340</xdr:rowOff>
    </xdr:from>
    <xdr:to>
      <xdr:col>4</xdr:col>
      <xdr:colOff>206375</xdr:colOff>
      <xdr:row>56</xdr:row>
      <xdr:rowOff>67490</xdr:rowOff>
    </xdr:to>
    <xdr:sp macro="" textlink="">
      <xdr:nvSpPr>
        <xdr:cNvPr id="142" name="円/楕円 141"/>
        <xdr:cNvSpPr/>
      </xdr:nvSpPr>
      <xdr:spPr>
        <a:xfrm>
          <a:off x="2857500" y="95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84017</xdr:rowOff>
    </xdr:from>
    <xdr:ext cx="599010" cy="259045"/>
    <xdr:sp macro="" textlink="">
      <xdr:nvSpPr>
        <xdr:cNvPr id="143" name="テキスト ボックス 142"/>
        <xdr:cNvSpPr txBox="1"/>
      </xdr:nvSpPr>
      <xdr:spPr>
        <a:xfrm>
          <a:off x="2608794" y="934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52903</xdr:rowOff>
    </xdr:from>
    <xdr:to>
      <xdr:col>3</xdr:col>
      <xdr:colOff>3175</xdr:colOff>
      <xdr:row>56</xdr:row>
      <xdr:rowOff>154503</xdr:rowOff>
    </xdr:to>
    <xdr:sp macro="" textlink="">
      <xdr:nvSpPr>
        <xdr:cNvPr id="144" name="円/楕円 143"/>
        <xdr:cNvSpPr/>
      </xdr:nvSpPr>
      <xdr:spPr>
        <a:xfrm>
          <a:off x="1968500" y="96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171030</xdr:rowOff>
    </xdr:from>
    <xdr:ext cx="599010" cy="259045"/>
    <xdr:sp macro="" textlink="">
      <xdr:nvSpPr>
        <xdr:cNvPr id="145" name="テキスト ボックス 144"/>
        <xdr:cNvSpPr txBox="1"/>
      </xdr:nvSpPr>
      <xdr:spPr>
        <a:xfrm>
          <a:off x="1719794" y="94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109,724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170434</xdr:rowOff>
    </xdr:from>
    <xdr:to>
      <xdr:col>1</xdr:col>
      <xdr:colOff>485775</xdr:colOff>
      <xdr:row>56</xdr:row>
      <xdr:rowOff>100584</xdr:rowOff>
    </xdr:to>
    <xdr:sp macro="" textlink="">
      <xdr:nvSpPr>
        <xdr:cNvPr id="146" name="円/楕円 145"/>
        <xdr:cNvSpPr/>
      </xdr:nvSpPr>
      <xdr:spPr>
        <a:xfrm>
          <a:off x="1079500" y="96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117111</xdr:rowOff>
    </xdr:from>
    <xdr:ext cx="599010" cy="259045"/>
    <xdr:sp macro="" textlink="">
      <xdr:nvSpPr>
        <xdr:cNvPr id="147" name="テキスト ボックス 146"/>
        <xdr:cNvSpPr txBox="1"/>
      </xdr:nvSpPr>
      <xdr:spPr>
        <a:xfrm>
          <a:off x="830794" y="93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55918</xdr:rowOff>
    </xdr:from>
    <xdr:to>
      <xdr:col>6</xdr:col>
      <xdr:colOff>511175</xdr:colOff>
      <xdr:row>77</xdr:row>
      <xdr:rowOff>79921</xdr:rowOff>
    </xdr:to>
    <xdr:cxnSp macro="">
      <xdr:nvCxnSpPr>
        <xdr:cNvPr id="176" name="直線コネクタ 175"/>
        <xdr:cNvCxnSpPr/>
      </xdr:nvCxnSpPr>
      <xdr:spPr>
        <a:xfrm>
          <a:off x="3797300" y="13257568"/>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36410</xdr:rowOff>
    </xdr:from>
    <xdr:to>
      <xdr:col>5</xdr:col>
      <xdr:colOff>358775</xdr:colOff>
      <xdr:row>77</xdr:row>
      <xdr:rowOff>55918</xdr:rowOff>
    </xdr:to>
    <xdr:cxnSp macro="">
      <xdr:nvCxnSpPr>
        <xdr:cNvPr id="179" name="直線コネクタ 178"/>
        <xdr:cNvCxnSpPr/>
      </xdr:nvCxnSpPr>
      <xdr:spPr>
        <a:xfrm>
          <a:off x="2908300" y="13238060"/>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36410</xdr:rowOff>
    </xdr:from>
    <xdr:to>
      <xdr:col>4</xdr:col>
      <xdr:colOff>155575</xdr:colOff>
      <xdr:row>77</xdr:row>
      <xdr:rowOff>88418</xdr:rowOff>
    </xdr:to>
    <xdr:cxnSp macro="">
      <xdr:nvCxnSpPr>
        <xdr:cNvPr id="182" name="直線コネクタ 181"/>
        <xdr:cNvCxnSpPr/>
      </xdr:nvCxnSpPr>
      <xdr:spPr>
        <a:xfrm flipV="1">
          <a:off x="2019300" y="13238060"/>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88418</xdr:rowOff>
    </xdr:from>
    <xdr:to>
      <xdr:col>2</xdr:col>
      <xdr:colOff>638175</xdr:colOff>
      <xdr:row>77</xdr:row>
      <xdr:rowOff>125755</xdr:rowOff>
    </xdr:to>
    <xdr:cxnSp macro="">
      <xdr:nvCxnSpPr>
        <xdr:cNvPr id="185" name="直線コネクタ 184"/>
        <xdr:cNvCxnSpPr/>
      </xdr:nvCxnSpPr>
      <xdr:spPr>
        <a:xfrm flipV="1">
          <a:off x="1130300" y="13290068"/>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29121</xdr:rowOff>
    </xdr:from>
    <xdr:to>
      <xdr:col>6</xdr:col>
      <xdr:colOff>561975</xdr:colOff>
      <xdr:row>77</xdr:row>
      <xdr:rowOff>130721</xdr:rowOff>
    </xdr:to>
    <xdr:sp macro="" textlink="">
      <xdr:nvSpPr>
        <xdr:cNvPr id="195" name="円/楕円 194"/>
        <xdr:cNvSpPr/>
      </xdr:nvSpPr>
      <xdr:spPr>
        <a:xfrm>
          <a:off x="45847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7548</xdr:rowOff>
    </xdr:from>
    <xdr:ext cx="469744" cy="259045"/>
    <xdr:sp macro="" textlink="">
      <xdr:nvSpPr>
        <xdr:cNvPr id="196" name="維持補修費該当値テキスト"/>
        <xdr:cNvSpPr txBox="1"/>
      </xdr:nvSpPr>
      <xdr:spPr>
        <a:xfrm>
          <a:off x="4686300" y="132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5118</xdr:rowOff>
    </xdr:from>
    <xdr:to>
      <xdr:col>5</xdr:col>
      <xdr:colOff>409575</xdr:colOff>
      <xdr:row>77</xdr:row>
      <xdr:rowOff>106718</xdr:rowOff>
    </xdr:to>
    <xdr:sp macro="" textlink="">
      <xdr:nvSpPr>
        <xdr:cNvPr id="197" name="円/楕円 196"/>
        <xdr:cNvSpPr/>
      </xdr:nvSpPr>
      <xdr:spPr>
        <a:xfrm>
          <a:off x="3746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97845</xdr:rowOff>
    </xdr:from>
    <xdr:ext cx="469744" cy="259045"/>
    <xdr:sp macro="" textlink="">
      <xdr:nvSpPr>
        <xdr:cNvPr id="198" name="テキスト ボックス 197"/>
        <xdr:cNvSpPr txBox="1"/>
      </xdr:nvSpPr>
      <xdr:spPr>
        <a:xfrm>
          <a:off x="3562427" y="132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157060</xdr:rowOff>
    </xdr:from>
    <xdr:to>
      <xdr:col>4</xdr:col>
      <xdr:colOff>206375</xdr:colOff>
      <xdr:row>77</xdr:row>
      <xdr:rowOff>87210</xdr:rowOff>
    </xdr:to>
    <xdr:sp macro="" textlink="">
      <xdr:nvSpPr>
        <xdr:cNvPr id="199" name="円/楕円 198"/>
        <xdr:cNvSpPr/>
      </xdr:nvSpPr>
      <xdr:spPr>
        <a:xfrm>
          <a:off x="28575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78337</xdr:rowOff>
    </xdr:from>
    <xdr:ext cx="469744" cy="259045"/>
    <xdr:sp macro="" textlink="">
      <xdr:nvSpPr>
        <xdr:cNvPr id="200" name="テキスト ボックス 199"/>
        <xdr:cNvSpPr txBox="1"/>
      </xdr:nvSpPr>
      <xdr:spPr>
        <a:xfrm>
          <a:off x="2673427" y="1327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37618</xdr:rowOff>
    </xdr:from>
    <xdr:to>
      <xdr:col>3</xdr:col>
      <xdr:colOff>3175</xdr:colOff>
      <xdr:row>77</xdr:row>
      <xdr:rowOff>139218</xdr:rowOff>
    </xdr:to>
    <xdr:sp macro="" textlink="">
      <xdr:nvSpPr>
        <xdr:cNvPr id="201" name="円/楕円 200"/>
        <xdr:cNvSpPr/>
      </xdr:nvSpPr>
      <xdr:spPr>
        <a:xfrm>
          <a:off x="1968500" y="132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130345</xdr:rowOff>
    </xdr:from>
    <xdr:ext cx="469744" cy="259045"/>
    <xdr:sp macro="" textlink="">
      <xdr:nvSpPr>
        <xdr:cNvPr id="202" name="テキスト ボックス 201"/>
        <xdr:cNvSpPr txBox="1"/>
      </xdr:nvSpPr>
      <xdr:spPr>
        <a:xfrm>
          <a:off x="1784427" y="133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74955</xdr:rowOff>
    </xdr:from>
    <xdr:to>
      <xdr:col>1</xdr:col>
      <xdr:colOff>485775</xdr:colOff>
      <xdr:row>78</xdr:row>
      <xdr:rowOff>5105</xdr:rowOff>
    </xdr:to>
    <xdr:sp macro="" textlink="">
      <xdr:nvSpPr>
        <xdr:cNvPr id="203" name="円/楕円 202"/>
        <xdr:cNvSpPr/>
      </xdr:nvSpPr>
      <xdr:spPr>
        <a:xfrm>
          <a:off x="1079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167682</xdr:rowOff>
    </xdr:from>
    <xdr:ext cx="469744" cy="259045"/>
    <xdr:sp macro="" textlink="">
      <xdr:nvSpPr>
        <xdr:cNvPr id="204" name="テキスト ボックス 203"/>
        <xdr:cNvSpPr txBox="1"/>
      </xdr:nvSpPr>
      <xdr:spPr>
        <a:xfrm>
          <a:off x="895427" y="1336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43765</xdr:rowOff>
    </xdr:from>
    <xdr:to>
      <xdr:col>6</xdr:col>
      <xdr:colOff>511175</xdr:colOff>
      <xdr:row>97</xdr:row>
      <xdr:rowOff>56584</xdr:rowOff>
    </xdr:to>
    <xdr:cxnSp macro="">
      <xdr:nvCxnSpPr>
        <xdr:cNvPr id="234" name="直線コネクタ 233"/>
        <xdr:cNvCxnSpPr/>
      </xdr:nvCxnSpPr>
      <xdr:spPr>
        <a:xfrm flipV="1">
          <a:off x="3797300" y="16674415"/>
          <a:ext cx="8382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56584</xdr:rowOff>
    </xdr:from>
    <xdr:to>
      <xdr:col>5</xdr:col>
      <xdr:colOff>358775</xdr:colOff>
      <xdr:row>98</xdr:row>
      <xdr:rowOff>6941</xdr:rowOff>
    </xdr:to>
    <xdr:cxnSp macro="">
      <xdr:nvCxnSpPr>
        <xdr:cNvPr id="237" name="直線コネクタ 236"/>
        <xdr:cNvCxnSpPr/>
      </xdr:nvCxnSpPr>
      <xdr:spPr>
        <a:xfrm flipV="1">
          <a:off x="2908300" y="16687234"/>
          <a:ext cx="889000" cy="1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169380</xdr:rowOff>
    </xdr:from>
    <xdr:to>
      <xdr:col>4</xdr:col>
      <xdr:colOff>155575</xdr:colOff>
      <xdr:row>98</xdr:row>
      <xdr:rowOff>6941</xdr:rowOff>
    </xdr:to>
    <xdr:cxnSp macro="">
      <xdr:nvCxnSpPr>
        <xdr:cNvPr id="240" name="直線コネクタ 239"/>
        <xdr:cNvCxnSpPr/>
      </xdr:nvCxnSpPr>
      <xdr:spPr>
        <a:xfrm>
          <a:off x="2019300" y="16800030"/>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169380</xdr:rowOff>
    </xdr:from>
    <xdr:to>
      <xdr:col>2</xdr:col>
      <xdr:colOff>638175</xdr:colOff>
      <xdr:row>98</xdr:row>
      <xdr:rowOff>20410</xdr:rowOff>
    </xdr:to>
    <xdr:cxnSp macro="">
      <xdr:nvCxnSpPr>
        <xdr:cNvPr id="243" name="直線コネクタ 242"/>
        <xdr:cNvCxnSpPr/>
      </xdr:nvCxnSpPr>
      <xdr:spPr>
        <a:xfrm flipV="1">
          <a:off x="1130300" y="16800030"/>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164415</xdr:rowOff>
    </xdr:from>
    <xdr:to>
      <xdr:col>6</xdr:col>
      <xdr:colOff>561975</xdr:colOff>
      <xdr:row>97</xdr:row>
      <xdr:rowOff>94565</xdr:rowOff>
    </xdr:to>
    <xdr:sp macro="" textlink="">
      <xdr:nvSpPr>
        <xdr:cNvPr id="253" name="円/楕円 252"/>
        <xdr:cNvSpPr/>
      </xdr:nvSpPr>
      <xdr:spPr>
        <a:xfrm>
          <a:off x="45847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142842</xdr:rowOff>
    </xdr:from>
    <xdr:ext cx="534377" cy="259045"/>
    <xdr:sp macro="" textlink="">
      <xdr:nvSpPr>
        <xdr:cNvPr id="254" name="扶助費該当値テキスト"/>
        <xdr:cNvSpPr txBox="1"/>
      </xdr:nvSpPr>
      <xdr:spPr>
        <a:xfrm>
          <a:off x="4686300" y="166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5784</xdr:rowOff>
    </xdr:from>
    <xdr:to>
      <xdr:col>5</xdr:col>
      <xdr:colOff>409575</xdr:colOff>
      <xdr:row>97</xdr:row>
      <xdr:rowOff>107384</xdr:rowOff>
    </xdr:to>
    <xdr:sp macro="" textlink="">
      <xdr:nvSpPr>
        <xdr:cNvPr id="255" name="円/楕円 254"/>
        <xdr:cNvSpPr/>
      </xdr:nvSpPr>
      <xdr:spPr>
        <a:xfrm>
          <a:off x="3746500" y="166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98511</xdr:rowOff>
    </xdr:from>
    <xdr:ext cx="534377" cy="259045"/>
    <xdr:sp macro="" textlink="">
      <xdr:nvSpPr>
        <xdr:cNvPr id="256" name="テキスト ボックス 255"/>
        <xdr:cNvSpPr txBox="1"/>
      </xdr:nvSpPr>
      <xdr:spPr>
        <a:xfrm>
          <a:off x="3530111" y="167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127591</xdr:rowOff>
    </xdr:from>
    <xdr:to>
      <xdr:col>4</xdr:col>
      <xdr:colOff>206375</xdr:colOff>
      <xdr:row>98</xdr:row>
      <xdr:rowOff>57741</xdr:rowOff>
    </xdr:to>
    <xdr:sp macro="" textlink="">
      <xdr:nvSpPr>
        <xdr:cNvPr id="257" name="円/楕円 256"/>
        <xdr:cNvSpPr/>
      </xdr:nvSpPr>
      <xdr:spPr>
        <a:xfrm>
          <a:off x="2857500" y="167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48868</xdr:rowOff>
    </xdr:from>
    <xdr:ext cx="534377" cy="259045"/>
    <xdr:sp macro="" textlink="">
      <xdr:nvSpPr>
        <xdr:cNvPr id="258" name="テキスト ボックス 257"/>
        <xdr:cNvSpPr txBox="1"/>
      </xdr:nvSpPr>
      <xdr:spPr>
        <a:xfrm>
          <a:off x="2641111" y="168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118580</xdr:rowOff>
    </xdr:from>
    <xdr:to>
      <xdr:col>3</xdr:col>
      <xdr:colOff>3175</xdr:colOff>
      <xdr:row>98</xdr:row>
      <xdr:rowOff>48730</xdr:rowOff>
    </xdr:to>
    <xdr:sp macro="" textlink="">
      <xdr:nvSpPr>
        <xdr:cNvPr id="259" name="円/楕円 258"/>
        <xdr:cNvSpPr/>
      </xdr:nvSpPr>
      <xdr:spPr>
        <a:xfrm>
          <a:off x="1968500" y="167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39857</xdr:rowOff>
    </xdr:from>
    <xdr:ext cx="534377" cy="259045"/>
    <xdr:sp macro="" textlink="">
      <xdr:nvSpPr>
        <xdr:cNvPr id="260" name="テキスト ボックス 259"/>
        <xdr:cNvSpPr txBox="1"/>
      </xdr:nvSpPr>
      <xdr:spPr>
        <a:xfrm>
          <a:off x="1752111" y="168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141060</xdr:rowOff>
    </xdr:from>
    <xdr:to>
      <xdr:col>1</xdr:col>
      <xdr:colOff>485775</xdr:colOff>
      <xdr:row>98</xdr:row>
      <xdr:rowOff>71210</xdr:rowOff>
    </xdr:to>
    <xdr:sp macro="" textlink="">
      <xdr:nvSpPr>
        <xdr:cNvPr id="261" name="円/楕円 260"/>
        <xdr:cNvSpPr/>
      </xdr:nvSpPr>
      <xdr:spPr>
        <a:xfrm>
          <a:off x="1079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62337</xdr:rowOff>
    </xdr:from>
    <xdr:ext cx="534377" cy="259045"/>
    <xdr:sp macro="" textlink="">
      <xdr:nvSpPr>
        <xdr:cNvPr id="262" name="テキスト ボックス 261"/>
        <xdr:cNvSpPr txBox="1"/>
      </xdr:nvSpPr>
      <xdr:spPr>
        <a:xfrm>
          <a:off x="863111" y="16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171054</xdr:rowOff>
    </xdr:from>
    <xdr:to>
      <xdr:col>15</xdr:col>
      <xdr:colOff>180975</xdr:colOff>
      <xdr:row>37</xdr:row>
      <xdr:rowOff>53276</xdr:rowOff>
    </xdr:to>
    <xdr:cxnSp macro="">
      <xdr:nvCxnSpPr>
        <xdr:cNvPr id="293" name="直線コネクタ 292"/>
        <xdr:cNvCxnSpPr/>
      </xdr:nvCxnSpPr>
      <xdr:spPr>
        <a:xfrm flipV="1">
          <a:off x="9639300" y="6343254"/>
          <a:ext cx="838200" cy="5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53276</xdr:rowOff>
    </xdr:from>
    <xdr:to>
      <xdr:col>14</xdr:col>
      <xdr:colOff>28575</xdr:colOff>
      <xdr:row>37</xdr:row>
      <xdr:rowOff>100897</xdr:rowOff>
    </xdr:to>
    <xdr:cxnSp macro="">
      <xdr:nvCxnSpPr>
        <xdr:cNvPr id="296" name="直線コネクタ 295"/>
        <xdr:cNvCxnSpPr/>
      </xdr:nvCxnSpPr>
      <xdr:spPr>
        <a:xfrm flipV="1">
          <a:off x="8750300" y="6396926"/>
          <a:ext cx="889000" cy="4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162286</xdr:rowOff>
    </xdr:from>
    <xdr:to>
      <xdr:col>12</xdr:col>
      <xdr:colOff>511175</xdr:colOff>
      <xdr:row>37</xdr:row>
      <xdr:rowOff>100897</xdr:rowOff>
    </xdr:to>
    <xdr:cxnSp macro="">
      <xdr:nvCxnSpPr>
        <xdr:cNvPr id="299" name="直線コネクタ 298"/>
        <xdr:cNvCxnSpPr/>
      </xdr:nvCxnSpPr>
      <xdr:spPr>
        <a:xfrm>
          <a:off x="7861300" y="6334486"/>
          <a:ext cx="889000" cy="11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162286</xdr:rowOff>
    </xdr:from>
    <xdr:to>
      <xdr:col>11</xdr:col>
      <xdr:colOff>307975</xdr:colOff>
      <xdr:row>37</xdr:row>
      <xdr:rowOff>65327</xdr:rowOff>
    </xdr:to>
    <xdr:cxnSp macro="">
      <xdr:nvCxnSpPr>
        <xdr:cNvPr id="302" name="直線コネクタ 301"/>
        <xdr:cNvCxnSpPr/>
      </xdr:nvCxnSpPr>
      <xdr:spPr>
        <a:xfrm flipV="1">
          <a:off x="6972300" y="6334486"/>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120254</xdr:rowOff>
    </xdr:from>
    <xdr:to>
      <xdr:col>15</xdr:col>
      <xdr:colOff>231775</xdr:colOff>
      <xdr:row>37</xdr:row>
      <xdr:rowOff>50404</xdr:rowOff>
    </xdr:to>
    <xdr:sp macro="" textlink="">
      <xdr:nvSpPr>
        <xdr:cNvPr id="312" name="円/楕円 311"/>
        <xdr:cNvSpPr/>
      </xdr:nvSpPr>
      <xdr:spPr>
        <a:xfrm>
          <a:off x="10426700" y="62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98681</xdr:rowOff>
    </xdr:from>
    <xdr:ext cx="599010" cy="259045"/>
    <xdr:sp macro="" textlink="">
      <xdr:nvSpPr>
        <xdr:cNvPr id="313" name="補助費等該当値テキスト"/>
        <xdr:cNvSpPr txBox="1"/>
      </xdr:nvSpPr>
      <xdr:spPr>
        <a:xfrm>
          <a:off x="10528300" y="62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2476</xdr:rowOff>
    </xdr:from>
    <xdr:to>
      <xdr:col>14</xdr:col>
      <xdr:colOff>79375</xdr:colOff>
      <xdr:row>37</xdr:row>
      <xdr:rowOff>104076</xdr:rowOff>
    </xdr:to>
    <xdr:sp macro="" textlink="">
      <xdr:nvSpPr>
        <xdr:cNvPr id="314" name="円/楕円 313"/>
        <xdr:cNvSpPr/>
      </xdr:nvSpPr>
      <xdr:spPr>
        <a:xfrm>
          <a:off x="9588500" y="63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95203</xdr:rowOff>
    </xdr:from>
    <xdr:ext cx="599010" cy="259045"/>
    <xdr:sp macro="" textlink="">
      <xdr:nvSpPr>
        <xdr:cNvPr id="315" name="テキスト ボックス 314"/>
        <xdr:cNvSpPr txBox="1"/>
      </xdr:nvSpPr>
      <xdr:spPr>
        <a:xfrm>
          <a:off x="9339794" y="643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50097</xdr:rowOff>
    </xdr:from>
    <xdr:to>
      <xdr:col>12</xdr:col>
      <xdr:colOff>561975</xdr:colOff>
      <xdr:row>37</xdr:row>
      <xdr:rowOff>151697</xdr:rowOff>
    </xdr:to>
    <xdr:sp macro="" textlink="">
      <xdr:nvSpPr>
        <xdr:cNvPr id="316" name="円/楕円 315"/>
        <xdr:cNvSpPr/>
      </xdr:nvSpPr>
      <xdr:spPr>
        <a:xfrm>
          <a:off x="8699500" y="63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142824</xdr:rowOff>
    </xdr:from>
    <xdr:ext cx="599010" cy="259045"/>
    <xdr:sp macro="" textlink="">
      <xdr:nvSpPr>
        <xdr:cNvPr id="317" name="テキスト ボックス 316"/>
        <xdr:cNvSpPr txBox="1"/>
      </xdr:nvSpPr>
      <xdr:spPr>
        <a:xfrm>
          <a:off x="8450794" y="64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111486</xdr:rowOff>
    </xdr:from>
    <xdr:to>
      <xdr:col>11</xdr:col>
      <xdr:colOff>358775</xdr:colOff>
      <xdr:row>37</xdr:row>
      <xdr:rowOff>41636</xdr:rowOff>
    </xdr:to>
    <xdr:sp macro="" textlink="">
      <xdr:nvSpPr>
        <xdr:cNvPr id="318" name="円/楕円 317"/>
        <xdr:cNvSpPr/>
      </xdr:nvSpPr>
      <xdr:spPr>
        <a:xfrm>
          <a:off x="7810500" y="62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58163</xdr:rowOff>
    </xdr:from>
    <xdr:ext cx="599010" cy="259045"/>
    <xdr:sp macro="" textlink="">
      <xdr:nvSpPr>
        <xdr:cNvPr id="319" name="テキスト ボックス 318"/>
        <xdr:cNvSpPr txBox="1"/>
      </xdr:nvSpPr>
      <xdr:spPr>
        <a:xfrm>
          <a:off x="7561794" y="605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14527</xdr:rowOff>
    </xdr:from>
    <xdr:to>
      <xdr:col>10</xdr:col>
      <xdr:colOff>155575</xdr:colOff>
      <xdr:row>37</xdr:row>
      <xdr:rowOff>116127</xdr:rowOff>
    </xdr:to>
    <xdr:sp macro="" textlink="">
      <xdr:nvSpPr>
        <xdr:cNvPr id="320" name="円/楕円 319"/>
        <xdr:cNvSpPr/>
      </xdr:nvSpPr>
      <xdr:spPr>
        <a:xfrm>
          <a:off x="6921500" y="6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132654</xdr:rowOff>
    </xdr:from>
    <xdr:ext cx="599010" cy="259045"/>
    <xdr:sp macro="" textlink="">
      <xdr:nvSpPr>
        <xdr:cNvPr id="321" name="テキスト ボックス 320"/>
        <xdr:cNvSpPr txBox="1"/>
      </xdr:nvSpPr>
      <xdr:spPr>
        <a:xfrm>
          <a:off x="6672794" y="613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79441</xdr:rowOff>
    </xdr:from>
    <xdr:to>
      <xdr:col>15</xdr:col>
      <xdr:colOff>180975</xdr:colOff>
      <xdr:row>57</xdr:row>
      <xdr:rowOff>55990</xdr:rowOff>
    </xdr:to>
    <xdr:cxnSp macro="">
      <xdr:nvCxnSpPr>
        <xdr:cNvPr id="352" name="直線コネクタ 351"/>
        <xdr:cNvCxnSpPr/>
      </xdr:nvCxnSpPr>
      <xdr:spPr>
        <a:xfrm flipV="1">
          <a:off x="9639300" y="9680641"/>
          <a:ext cx="838200" cy="1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88660</xdr:rowOff>
    </xdr:from>
    <xdr:to>
      <xdr:col>14</xdr:col>
      <xdr:colOff>28575</xdr:colOff>
      <xdr:row>57</xdr:row>
      <xdr:rowOff>55990</xdr:rowOff>
    </xdr:to>
    <xdr:cxnSp macro="">
      <xdr:nvCxnSpPr>
        <xdr:cNvPr id="355" name="直線コネクタ 354"/>
        <xdr:cNvCxnSpPr/>
      </xdr:nvCxnSpPr>
      <xdr:spPr>
        <a:xfrm>
          <a:off x="8750300" y="9518410"/>
          <a:ext cx="889000" cy="3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88660</xdr:rowOff>
    </xdr:from>
    <xdr:to>
      <xdr:col>12</xdr:col>
      <xdr:colOff>511175</xdr:colOff>
      <xdr:row>56</xdr:row>
      <xdr:rowOff>109434</xdr:rowOff>
    </xdr:to>
    <xdr:cxnSp macro="">
      <xdr:nvCxnSpPr>
        <xdr:cNvPr id="358" name="直線コネクタ 357"/>
        <xdr:cNvCxnSpPr/>
      </xdr:nvCxnSpPr>
      <xdr:spPr>
        <a:xfrm flipV="1">
          <a:off x="7861300" y="9518410"/>
          <a:ext cx="889000" cy="1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85202</xdr:rowOff>
    </xdr:from>
    <xdr:to>
      <xdr:col>11</xdr:col>
      <xdr:colOff>307975</xdr:colOff>
      <xdr:row>56</xdr:row>
      <xdr:rowOff>109434</xdr:rowOff>
    </xdr:to>
    <xdr:cxnSp macro="">
      <xdr:nvCxnSpPr>
        <xdr:cNvPr id="361" name="直線コネクタ 360"/>
        <xdr:cNvCxnSpPr/>
      </xdr:nvCxnSpPr>
      <xdr:spPr>
        <a:xfrm>
          <a:off x="6972300" y="968640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28641</xdr:rowOff>
    </xdr:from>
    <xdr:to>
      <xdr:col>15</xdr:col>
      <xdr:colOff>231775</xdr:colOff>
      <xdr:row>56</xdr:row>
      <xdr:rowOff>130241</xdr:rowOff>
    </xdr:to>
    <xdr:sp macro="" textlink="">
      <xdr:nvSpPr>
        <xdr:cNvPr id="371" name="円/楕円 370"/>
        <xdr:cNvSpPr/>
      </xdr:nvSpPr>
      <xdr:spPr>
        <a:xfrm>
          <a:off x="10426700" y="9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51518</xdr:rowOff>
    </xdr:from>
    <xdr:ext cx="599010" cy="259045"/>
    <xdr:sp macro="" textlink="">
      <xdr:nvSpPr>
        <xdr:cNvPr id="372" name="普通建設事業費該当値テキスト"/>
        <xdr:cNvSpPr txBox="1"/>
      </xdr:nvSpPr>
      <xdr:spPr>
        <a:xfrm>
          <a:off x="10528300" y="948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5190</xdr:rowOff>
    </xdr:from>
    <xdr:to>
      <xdr:col>14</xdr:col>
      <xdr:colOff>79375</xdr:colOff>
      <xdr:row>57</xdr:row>
      <xdr:rowOff>106790</xdr:rowOff>
    </xdr:to>
    <xdr:sp macro="" textlink="">
      <xdr:nvSpPr>
        <xdr:cNvPr id="373" name="円/楕円 372"/>
        <xdr:cNvSpPr/>
      </xdr:nvSpPr>
      <xdr:spPr>
        <a:xfrm>
          <a:off x="9588500" y="97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97917</xdr:rowOff>
    </xdr:from>
    <xdr:ext cx="599010" cy="259045"/>
    <xdr:sp macro="" textlink="">
      <xdr:nvSpPr>
        <xdr:cNvPr id="374" name="テキスト ボックス 373"/>
        <xdr:cNvSpPr txBox="1"/>
      </xdr:nvSpPr>
      <xdr:spPr>
        <a:xfrm>
          <a:off x="9339794" y="987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37860</xdr:rowOff>
    </xdr:from>
    <xdr:to>
      <xdr:col>12</xdr:col>
      <xdr:colOff>561975</xdr:colOff>
      <xdr:row>55</xdr:row>
      <xdr:rowOff>139460</xdr:rowOff>
    </xdr:to>
    <xdr:sp macro="" textlink="">
      <xdr:nvSpPr>
        <xdr:cNvPr id="375" name="円/楕円 374"/>
        <xdr:cNvSpPr/>
      </xdr:nvSpPr>
      <xdr:spPr>
        <a:xfrm>
          <a:off x="8699500" y="94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155987</xdr:rowOff>
    </xdr:from>
    <xdr:ext cx="599010" cy="259045"/>
    <xdr:sp macro="" textlink="">
      <xdr:nvSpPr>
        <xdr:cNvPr id="376" name="テキスト ボックス 375"/>
        <xdr:cNvSpPr txBox="1"/>
      </xdr:nvSpPr>
      <xdr:spPr>
        <a:xfrm>
          <a:off x="8450794" y="924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213,129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58634</xdr:rowOff>
    </xdr:from>
    <xdr:to>
      <xdr:col>11</xdr:col>
      <xdr:colOff>358775</xdr:colOff>
      <xdr:row>56</xdr:row>
      <xdr:rowOff>160234</xdr:rowOff>
    </xdr:to>
    <xdr:sp macro="" textlink="">
      <xdr:nvSpPr>
        <xdr:cNvPr id="377" name="円/楕円 376"/>
        <xdr:cNvSpPr/>
      </xdr:nvSpPr>
      <xdr:spPr>
        <a:xfrm>
          <a:off x="7810500" y="96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5311</xdr:rowOff>
    </xdr:from>
    <xdr:ext cx="599010" cy="259045"/>
    <xdr:sp macro="" textlink="">
      <xdr:nvSpPr>
        <xdr:cNvPr id="378" name="テキスト ボックス 377"/>
        <xdr:cNvSpPr txBox="1"/>
      </xdr:nvSpPr>
      <xdr:spPr>
        <a:xfrm>
          <a:off x="7561794" y="943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34402</xdr:rowOff>
    </xdr:from>
    <xdr:to>
      <xdr:col>10</xdr:col>
      <xdr:colOff>155575</xdr:colOff>
      <xdr:row>56</xdr:row>
      <xdr:rowOff>136002</xdr:rowOff>
    </xdr:to>
    <xdr:sp macro="" textlink="">
      <xdr:nvSpPr>
        <xdr:cNvPr id="379" name="円/楕円 378"/>
        <xdr:cNvSpPr/>
      </xdr:nvSpPr>
      <xdr:spPr>
        <a:xfrm>
          <a:off x="6921500" y="96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152529</xdr:rowOff>
    </xdr:from>
    <xdr:ext cx="599010" cy="259045"/>
    <xdr:sp macro="" textlink="">
      <xdr:nvSpPr>
        <xdr:cNvPr id="380" name="テキスト ボックス 379"/>
        <xdr:cNvSpPr txBox="1"/>
      </xdr:nvSpPr>
      <xdr:spPr>
        <a:xfrm>
          <a:off x="6672794" y="94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155305</xdr:rowOff>
    </xdr:from>
    <xdr:to>
      <xdr:col>15</xdr:col>
      <xdr:colOff>180975</xdr:colOff>
      <xdr:row>78</xdr:row>
      <xdr:rowOff>99634</xdr:rowOff>
    </xdr:to>
    <xdr:cxnSp macro="">
      <xdr:nvCxnSpPr>
        <xdr:cNvPr id="409" name="直線コネクタ 408"/>
        <xdr:cNvCxnSpPr/>
      </xdr:nvCxnSpPr>
      <xdr:spPr>
        <a:xfrm flipV="1">
          <a:off x="9639300" y="13356955"/>
          <a:ext cx="838200" cy="1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104505</xdr:rowOff>
    </xdr:from>
    <xdr:to>
      <xdr:col>15</xdr:col>
      <xdr:colOff>231775</xdr:colOff>
      <xdr:row>78</xdr:row>
      <xdr:rowOff>34655</xdr:rowOff>
    </xdr:to>
    <xdr:sp macro="" textlink="">
      <xdr:nvSpPr>
        <xdr:cNvPr id="419" name="円/楕円 418"/>
        <xdr:cNvSpPr/>
      </xdr:nvSpPr>
      <xdr:spPr>
        <a:xfrm>
          <a:off x="10426700" y="133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82932</xdr:rowOff>
    </xdr:from>
    <xdr:ext cx="534377" cy="259045"/>
    <xdr:sp macro="" textlink="">
      <xdr:nvSpPr>
        <xdr:cNvPr id="420" name="普通建設事業費 （ うち新規整備　）該当値テキスト"/>
        <xdr:cNvSpPr txBox="1"/>
      </xdr:nvSpPr>
      <xdr:spPr>
        <a:xfrm>
          <a:off x="10528300" y="1328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48834</xdr:rowOff>
    </xdr:from>
    <xdr:to>
      <xdr:col>14</xdr:col>
      <xdr:colOff>79375</xdr:colOff>
      <xdr:row>78</xdr:row>
      <xdr:rowOff>150434</xdr:rowOff>
    </xdr:to>
    <xdr:sp macro="" textlink="">
      <xdr:nvSpPr>
        <xdr:cNvPr id="421" name="円/楕円 420"/>
        <xdr:cNvSpPr/>
      </xdr:nvSpPr>
      <xdr:spPr>
        <a:xfrm>
          <a:off x="9588500" y="134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141561</xdr:rowOff>
    </xdr:from>
    <xdr:ext cx="534377" cy="259045"/>
    <xdr:sp macro="" textlink="">
      <xdr:nvSpPr>
        <xdr:cNvPr id="422" name="テキスト ボックス 421"/>
        <xdr:cNvSpPr txBox="1"/>
      </xdr:nvSpPr>
      <xdr:spPr>
        <a:xfrm>
          <a:off x="9372111" y="135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6159</xdr:rowOff>
    </xdr:from>
    <xdr:to>
      <xdr:col>15</xdr:col>
      <xdr:colOff>180975</xdr:colOff>
      <xdr:row>97</xdr:row>
      <xdr:rowOff>62128</xdr:rowOff>
    </xdr:to>
    <xdr:cxnSp macro="">
      <xdr:nvCxnSpPr>
        <xdr:cNvPr id="451" name="直線コネクタ 450"/>
        <xdr:cNvCxnSpPr/>
      </xdr:nvCxnSpPr>
      <xdr:spPr>
        <a:xfrm flipV="1">
          <a:off x="9639300" y="16636809"/>
          <a:ext cx="8382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126809</xdr:rowOff>
    </xdr:from>
    <xdr:to>
      <xdr:col>15</xdr:col>
      <xdr:colOff>231775</xdr:colOff>
      <xdr:row>97</xdr:row>
      <xdr:rowOff>56959</xdr:rowOff>
    </xdr:to>
    <xdr:sp macro="" textlink="">
      <xdr:nvSpPr>
        <xdr:cNvPr id="461" name="円/楕円 460"/>
        <xdr:cNvSpPr/>
      </xdr:nvSpPr>
      <xdr:spPr>
        <a:xfrm>
          <a:off x="10426700" y="16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149686</xdr:rowOff>
    </xdr:from>
    <xdr:ext cx="599010" cy="259045"/>
    <xdr:sp macro="" textlink="">
      <xdr:nvSpPr>
        <xdr:cNvPr id="462" name="普通建設事業費 （ うち更新整備　）該当値テキスト"/>
        <xdr:cNvSpPr txBox="1"/>
      </xdr:nvSpPr>
      <xdr:spPr>
        <a:xfrm>
          <a:off x="10528300" y="164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11328</xdr:rowOff>
    </xdr:from>
    <xdr:to>
      <xdr:col>14</xdr:col>
      <xdr:colOff>79375</xdr:colOff>
      <xdr:row>97</xdr:row>
      <xdr:rowOff>112928</xdr:rowOff>
    </xdr:to>
    <xdr:sp macro="" textlink="">
      <xdr:nvSpPr>
        <xdr:cNvPr id="463" name="円/楕円 462"/>
        <xdr:cNvSpPr/>
      </xdr:nvSpPr>
      <xdr:spPr>
        <a:xfrm>
          <a:off x="9588500" y="166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129455</xdr:rowOff>
    </xdr:from>
    <xdr:ext cx="534377" cy="259045"/>
    <xdr:sp macro="" textlink="">
      <xdr:nvSpPr>
        <xdr:cNvPr id="464" name="テキスト ボックス 463"/>
        <xdr:cNvSpPr txBox="1"/>
      </xdr:nvSpPr>
      <xdr:spPr>
        <a:xfrm>
          <a:off x="9372111" y="1641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121751</xdr:rowOff>
    </xdr:from>
    <xdr:to>
      <xdr:col>23</xdr:col>
      <xdr:colOff>517525</xdr:colOff>
      <xdr:row>75</xdr:row>
      <xdr:rowOff>145507</xdr:rowOff>
    </xdr:to>
    <xdr:cxnSp macro="">
      <xdr:nvCxnSpPr>
        <xdr:cNvPr id="601" name="直線コネクタ 600"/>
        <xdr:cNvCxnSpPr/>
      </xdr:nvCxnSpPr>
      <xdr:spPr>
        <a:xfrm flipV="1">
          <a:off x="15481300" y="12980501"/>
          <a:ext cx="8382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145507</xdr:rowOff>
    </xdr:from>
    <xdr:to>
      <xdr:col>22</xdr:col>
      <xdr:colOff>365125</xdr:colOff>
      <xdr:row>75</xdr:row>
      <xdr:rowOff>149493</xdr:rowOff>
    </xdr:to>
    <xdr:cxnSp macro="">
      <xdr:nvCxnSpPr>
        <xdr:cNvPr id="604" name="直線コネクタ 603"/>
        <xdr:cNvCxnSpPr/>
      </xdr:nvCxnSpPr>
      <xdr:spPr>
        <a:xfrm flipV="1">
          <a:off x="14592300" y="13004257"/>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149493</xdr:rowOff>
    </xdr:from>
    <xdr:to>
      <xdr:col>21</xdr:col>
      <xdr:colOff>161925</xdr:colOff>
      <xdr:row>76</xdr:row>
      <xdr:rowOff>2727</xdr:rowOff>
    </xdr:to>
    <xdr:cxnSp macro="">
      <xdr:nvCxnSpPr>
        <xdr:cNvPr id="607" name="直線コネクタ 606"/>
        <xdr:cNvCxnSpPr/>
      </xdr:nvCxnSpPr>
      <xdr:spPr>
        <a:xfrm flipV="1">
          <a:off x="13703300" y="13008243"/>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2727</xdr:rowOff>
    </xdr:from>
    <xdr:to>
      <xdr:col>19</xdr:col>
      <xdr:colOff>644525</xdr:colOff>
      <xdr:row>76</xdr:row>
      <xdr:rowOff>29259</xdr:rowOff>
    </xdr:to>
    <xdr:cxnSp macro="">
      <xdr:nvCxnSpPr>
        <xdr:cNvPr id="610" name="直線コネクタ 609"/>
        <xdr:cNvCxnSpPr/>
      </xdr:nvCxnSpPr>
      <xdr:spPr>
        <a:xfrm flipV="1">
          <a:off x="12814300" y="13032927"/>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70951</xdr:rowOff>
    </xdr:from>
    <xdr:to>
      <xdr:col>23</xdr:col>
      <xdr:colOff>568325</xdr:colOff>
      <xdr:row>76</xdr:row>
      <xdr:rowOff>1101</xdr:rowOff>
    </xdr:to>
    <xdr:sp macro="" textlink="">
      <xdr:nvSpPr>
        <xdr:cNvPr id="620" name="円/楕円 619"/>
        <xdr:cNvSpPr/>
      </xdr:nvSpPr>
      <xdr:spPr>
        <a:xfrm>
          <a:off x="16268700" y="129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93828</xdr:rowOff>
    </xdr:from>
    <xdr:ext cx="599010" cy="259045"/>
    <xdr:sp macro="" textlink="">
      <xdr:nvSpPr>
        <xdr:cNvPr id="621" name="公債費該当値テキスト"/>
        <xdr:cNvSpPr txBox="1"/>
      </xdr:nvSpPr>
      <xdr:spPr>
        <a:xfrm>
          <a:off x="16370300" y="127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116,426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94707</xdr:rowOff>
    </xdr:from>
    <xdr:to>
      <xdr:col>22</xdr:col>
      <xdr:colOff>415925</xdr:colOff>
      <xdr:row>76</xdr:row>
      <xdr:rowOff>24857</xdr:rowOff>
    </xdr:to>
    <xdr:sp macro="" textlink="">
      <xdr:nvSpPr>
        <xdr:cNvPr id="622" name="円/楕円 621"/>
        <xdr:cNvSpPr/>
      </xdr:nvSpPr>
      <xdr:spPr>
        <a:xfrm>
          <a:off x="15430500" y="129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41384</xdr:rowOff>
    </xdr:from>
    <xdr:ext cx="599010" cy="259045"/>
    <xdr:sp macro="" textlink="">
      <xdr:nvSpPr>
        <xdr:cNvPr id="623" name="テキスト ボックス 622"/>
        <xdr:cNvSpPr txBox="1"/>
      </xdr:nvSpPr>
      <xdr:spPr>
        <a:xfrm>
          <a:off x="15181794" y="1272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98693</xdr:rowOff>
    </xdr:from>
    <xdr:to>
      <xdr:col>21</xdr:col>
      <xdr:colOff>212725</xdr:colOff>
      <xdr:row>76</xdr:row>
      <xdr:rowOff>28843</xdr:rowOff>
    </xdr:to>
    <xdr:sp macro="" textlink="">
      <xdr:nvSpPr>
        <xdr:cNvPr id="624" name="円/楕円 623"/>
        <xdr:cNvSpPr/>
      </xdr:nvSpPr>
      <xdr:spPr>
        <a:xfrm>
          <a:off x="14541500" y="12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45370</xdr:rowOff>
    </xdr:from>
    <xdr:ext cx="599010" cy="259045"/>
    <xdr:sp macro="" textlink="">
      <xdr:nvSpPr>
        <xdr:cNvPr id="625" name="テキスト ボックス 624"/>
        <xdr:cNvSpPr txBox="1"/>
      </xdr:nvSpPr>
      <xdr:spPr>
        <a:xfrm>
          <a:off x="14292794" y="127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123378</xdr:rowOff>
    </xdr:from>
    <xdr:to>
      <xdr:col>20</xdr:col>
      <xdr:colOff>9525</xdr:colOff>
      <xdr:row>76</xdr:row>
      <xdr:rowOff>53529</xdr:rowOff>
    </xdr:to>
    <xdr:sp macro="" textlink="">
      <xdr:nvSpPr>
        <xdr:cNvPr id="626" name="円/楕円 625"/>
        <xdr:cNvSpPr/>
      </xdr:nvSpPr>
      <xdr:spPr>
        <a:xfrm>
          <a:off x="13652500" y="12982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44654</xdr:rowOff>
    </xdr:from>
    <xdr:ext cx="599010" cy="259045"/>
    <xdr:sp macro="" textlink="">
      <xdr:nvSpPr>
        <xdr:cNvPr id="627" name="テキスト ボックス 626"/>
        <xdr:cNvSpPr txBox="1"/>
      </xdr:nvSpPr>
      <xdr:spPr>
        <a:xfrm>
          <a:off x="13403794" y="1307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149909</xdr:rowOff>
    </xdr:from>
    <xdr:to>
      <xdr:col>18</xdr:col>
      <xdr:colOff>492125</xdr:colOff>
      <xdr:row>76</xdr:row>
      <xdr:rowOff>80059</xdr:rowOff>
    </xdr:to>
    <xdr:sp macro="" textlink="">
      <xdr:nvSpPr>
        <xdr:cNvPr id="628" name="円/楕円 627"/>
        <xdr:cNvSpPr/>
      </xdr:nvSpPr>
      <xdr:spPr>
        <a:xfrm>
          <a:off x="12763500" y="130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71186</xdr:rowOff>
    </xdr:from>
    <xdr:ext cx="534377" cy="259045"/>
    <xdr:sp macro="" textlink="">
      <xdr:nvSpPr>
        <xdr:cNvPr id="629" name="テキスト ボックス 628"/>
        <xdr:cNvSpPr txBox="1"/>
      </xdr:nvSpPr>
      <xdr:spPr>
        <a:xfrm>
          <a:off x="12547111" y="131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67137</xdr:rowOff>
    </xdr:from>
    <xdr:to>
      <xdr:col>23</xdr:col>
      <xdr:colOff>517525</xdr:colOff>
      <xdr:row>97</xdr:row>
      <xdr:rowOff>7564</xdr:rowOff>
    </xdr:to>
    <xdr:cxnSp macro="">
      <xdr:nvCxnSpPr>
        <xdr:cNvPr id="654" name="直線コネクタ 653"/>
        <xdr:cNvCxnSpPr/>
      </xdr:nvCxnSpPr>
      <xdr:spPr>
        <a:xfrm>
          <a:off x="15481300" y="16526337"/>
          <a:ext cx="8382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26338</xdr:rowOff>
    </xdr:from>
    <xdr:to>
      <xdr:col>22</xdr:col>
      <xdr:colOff>365125</xdr:colOff>
      <xdr:row>96</xdr:row>
      <xdr:rowOff>67137</xdr:rowOff>
    </xdr:to>
    <xdr:cxnSp macro="">
      <xdr:nvCxnSpPr>
        <xdr:cNvPr id="657" name="直線コネクタ 656"/>
        <xdr:cNvCxnSpPr/>
      </xdr:nvCxnSpPr>
      <xdr:spPr>
        <a:xfrm>
          <a:off x="14592300" y="16485538"/>
          <a:ext cx="889000" cy="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26338</xdr:rowOff>
    </xdr:from>
    <xdr:to>
      <xdr:col>21</xdr:col>
      <xdr:colOff>161925</xdr:colOff>
      <xdr:row>97</xdr:row>
      <xdr:rowOff>23600</xdr:rowOff>
    </xdr:to>
    <xdr:cxnSp macro="">
      <xdr:nvCxnSpPr>
        <xdr:cNvPr id="660" name="直線コネクタ 659"/>
        <xdr:cNvCxnSpPr/>
      </xdr:nvCxnSpPr>
      <xdr:spPr>
        <a:xfrm flipV="1">
          <a:off x="13703300" y="16485538"/>
          <a:ext cx="889000" cy="16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18982</xdr:rowOff>
    </xdr:from>
    <xdr:to>
      <xdr:col>19</xdr:col>
      <xdr:colOff>644525</xdr:colOff>
      <xdr:row>97</xdr:row>
      <xdr:rowOff>23600</xdr:rowOff>
    </xdr:to>
    <xdr:cxnSp macro="">
      <xdr:nvCxnSpPr>
        <xdr:cNvPr id="663" name="直線コネクタ 662"/>
        <xdr:cNvCxnSpPr/>
      </xdr:nvCxnSpPr>
      <xdr:spPr>
        <a:xfrm>
          <a:off x="12814300" y="1664963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128214</xdr:rowOff>
    </xdr:from>
    <xdr:to>
      <xdr:col>23</xdr:col>
      <xdr:colOff>568325</xdr:colOff>
      <xdr:row>97</xdr:row>
      <xdr:rowOff>58364</xdr:rowOff>
    </xdr:to>
    <xdr:sp macro="" textlink="">
      <xdr:nvSpPr>
        <xdr:cNvPr id="673" name="円/楕円 672"/>
        <xdr:cNvSpPr/>
      </xdr:nvSpPr>
      <xdr:spPr>
        <a:xfrm>
          <a:off x="16268700" y="165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106641</xdr:rowOff>
    </xdr:from>
    <xdr:ext cx="534377" cy="259045"/>
    <xdr:sp macro="" textlink="">
      <xdr:nvSpPr>
        <xdr:cNvPr id="674" name="積立金該当値テキスト"/>
        <xdr:cNvSpPr txBox="1"/>
      </xdr:nvSpPr>
      <xdr:spPr>
        <a:xfrm>
          <a:off x="16370300" y="165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16337</xdr:rowOff>
    </xdr:from>
    <xdr:to>
      <xdr:col>22</xdr:col>
      <xdr:colOff>415925</xdr:colOff>
      <xdr:row>96</xdr:row>
      <xdr:rowOff>117937</xdr:rowOff>
    </xdr:to>
    <xdr:sp macro="" textlink="">
      <xdr:nvSpPr>
        <xdr:cNvPr id="675" name="円/楕円 674"/>
        <xdr:cNvSpPr/>
      </xdr:nvSpPr>
      <xdr:spPr>
        <a:xfrm>
          <a:off x="15430500" y="164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134464</xdr:rowOff>
    </xdr:from>
    <xdr:ext cx="534377" cy="259045"/>
    <xdr:sp macro="" textlink="">
      <xdr:nvSpPr>
        <xdr:cNvPr id="676" name="テキスト ボックス 675"/>
        <xdr:cNvSpPr txBox="1"/>
      </xdr:nvSpPr>
      <xdr:spPr>
        <a:xfrm>
          <a:off x="15214111" y="162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146988</xdr:rowOff>
    </xdr:from>
    <xdr:to>
      <xdr:col>21</xdr:col>
      <xdr:colOff>212725</xdr:colOff>
      <xdr:row>96</xdr:row>
      <xdr:rowOff>77138</xdr:rowOff>
    </xdr:to>
    <xdr:sp macro="" textlink="">
      <xdr:nvSpPr>
        <xdr:cNvPr id="677" name="円/楕円 676"/>
        <xdr:cNvSpPr/>
      </xdr:nvSpPr>
      <xdr:spPr>
        <a:xfrm>
          <a:off x="14541500" y="164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93665</xdr:rowOff>
    </xdr:from>
    <xdr:ext cx="534377" cy="259045"/>
    <xdr:sp macro="" textlink="">
      <xdr:nvSpPr>
        <xdr:cNvPr id="678" name="テキスト ボックス 677"/>
        <xdr:cNvSpPr txBox="1"/>
      </xdr:nvSpPr>
      <xdr:spPr>
        <a:xfrm>
          <a:off x="14325111" y="162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144250</xdr:rowOff>
    </xdr:from>
    <xdr:to>
      <xdr:col>20</xdr:col>
      <xdr:colOff>9525</xdr:colOff>
      <xdr:row>97</xdr:row>
      <xdr:rowOff>74400</xdr:rowOff>
    </xdr:to>
    <xdr:sp macro="" textlink="">
      <xdr:nvSpPr>
        <xdr:cNvPr id="679" name="円/楕円 678"/>
        <xdr:cNvSpPr/>
      </xdr:nvSpPr>
      <xdr:spPr>
        <a:xfrm>
          <a:off x="13652500" y="166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65527</xdr:rowOff>
    </xdr:from>
    <xdr:ext cx="534377" cy="259045"/>
    <xdr:sp macro="" textlink="">
      <xdr:nvSpPr>
        <xdr:cNvPr id="680" name="テキスト ボックス 679"/>
        <xdr:cNvSpPr txBox="1"/>
      </xdr:nvSpPr>
      <xdr:spPr>
        <a:xfrm>
          <a:off x="13436111" y="166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139632</xdr:rowOff>
    </xdr:from>
    <xdr:to>
      <xdr:col>18</xdr:col>
      <xdr:colOff>492125</xdr:colOff>
      <xdr:row>97</xdr:row>
      <xdr:rowOff>69782</xdr:rowOff>
    </xdr:to>
    <xdr:sp macro="" textlink="">
      <xdr:nvSpPr>
        <xdr:cNvPr id="681" name="円/楕円 680"/>
        <xdr:cNvSpPr/>
      </xdr:nvSpPr>
      <xdr:spPr>
        <a:xfrm>
          <a:off x="12763500" y="165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60909</xdr:rowOff>
    </xdr:from>
    <xdr:ext cx="534377" cy="259045"/>
    <xdr:sp macro="" textlink="">
      <xdr:nvSpPr>
        <xdr:cNvPr id="682" name="テキスト ボックス 681"/>
        <xdr:cNvSpPr txBox="1"/>
      </xdr:nvSpPr>
      <xdr:spPr>
        <a:xfrm>
          <a:off x="12547111" y="166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168480</xdr:rowOff>
    </xdr:from>
    <xdr:to>
      <xdr:col>32</xdr:col>
      <xdr:colOff>187325</xdr:colOff>
      <xdr:row>58</xdr:row>
      <xdr:rowOff>4666</xdr:rowOff>
    </xdr:to>
    <xdr:cxnSp macro="">
      <xdr:nvCxnSpPr>
        <xdr:cNvPr id="768" name="直線コネクタ 767"/>
        <xdr:cNvCxnSpPr/>
      </xdr:nvCxnSpPr>
      <xdr:spPr>
        <a:xfrm>
          <a:off x="21323300" y="9941130"/>
          <a:ext cx="8382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123675</xdr:rowOff>
    </xdr:from>
    <xdr:to>
      <xdr:col>31</xdr:col>
      <xdr:colOff>34925</xdr:colOff>
      <xdr:row>57</xdr:row>
      <xdr:rowOff>168480</xdr:rowOff>
    </xdr:to>
    <xdr:cxnSp macro="">
      <xdr:nvCxnSpPr>
        <xdr:cNvPr id="771" name="直線コネクタ 770"/>
        <xdr:cNvCxnSpPr/>
      </xdr:nvCxnSpPr>
      <xdr:spPr>
        <a:xfrm>
          <a:off x="20434300" y="989632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123675</xdr:rowOff>
    </xdr:from>
    <xdr:to>
      <xdr:col>29</xdr:col>
      <xdr:colOff>517525</xdr:colOff>
      <xdr:row>58</xdr:row>
      <xdr:rowOff>10381</xdr:rowOff>
    </xdr:to>
    <xdr:cxnSp macro="">
      <xdr:nvCxnSpPr>
        <xdr:cNvPr id="774" name="直線コネクタ 773"/>
        <xdr:cNvCxnSpPr/>
      </xdr:nvCxnSpPr>
      <xdr:spPr>
        <a:xfrm flipV="1">
          <a:off x="19545300" y="9896325"/>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3774</xdr:rowOff>
    </xdr:from>
    <xdr:to>
      <xdr:col>28</xdr:col>
      <xdr:colOff>314325</xdr:colOff>
      <xdr:row>58</xdr:row>
      <xdr:rowOff>10381</xdr:rowOff>
    </xdr:to>
    <xdr:cxnSp macro="">
      <xdr:nvCxnSpPr>
        <xdr:cNvPr id="777" name="直線コネクタ 776"/>
        <xdr:cNvCxnSpPr/>
      </xdr:nvCxnSpPr>
      <xdr:spPr>
        <a:xfrm>
          <a:off x="18656300" y="9947874"/>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125316</xdr:rowOff>
    </xdr:from>
    <xdr:to>
      <xdr:col>32</xdr:col>
      <xdr:colOff>238125</xdr:colOff>
      <xdr:row>58</xdr:row>
      <xdr:rowOff>55466</xdr:rowOff>
    </xdr:to>
    <xdr:sp macro="" textlink="">
      <xdr:nvSpPr>
        <xdr:cNvPr id="787" name="円/楕円 786"/>
        <xdr:cNvSpPr/>
      </xdr:nvSpPr>
      <xdr:spPr>
        <a:xfrm>
          <a:off x="22110700" y="98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148193</xdr:rowOff>
    </xdr:from>
    <xdr:ext cx="469744" cy="259045"/>
    <xdr:sp macro="" textlink="">
      <xdr:nvSpPr>
        <xdr:cNvPr id="788" name="貸付金該当値テキスト"/>
        <xdr:cNvSpPr txBox="1"/>
      </xdr:nvSpPr>
      <xdr:spPr>
        <a:xfrm>
          <a:off x="22212300" y="974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117680</xdr:rowOff>
    </xdr:from>
    <xdr:to>
      <xdr:col>31</xdr:col>
      <xdr:colOff>85725</xdr:colOff>
      <xdr:row>58</xdr:row>
      <xdr:rowOff>47830</xdr:rowOff>
    </xdr:to>
    <xdr:sp macro="" textlink="">
      <xdr:nvSpPr>
        <xdr:cNvPr id="789" name="円/楕円 788"/>
        <xdr:cNvSpPr/>
      </xdr:nvSpPr>
      <xdr:spPr>
        <a:xfrm>
          <a:off x="21272500" y="98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64357</xdr:rowOff>
    </xdr:from>
    <xdr:ext cx="469744" cy="259045"/>
    <xdr:sp macro="" textlink="">
      <xdr:nvSpPr>
        <xdr:cNvPr id="790" name="テキスト ボックス 789"/>
        <xdr:cNvSpPr txBox="1"/>
      </xdr:nvSpPr>
      <xdr:spPr>
        <a:xfrm>
          <a:off x="21088427" y="966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72875</xdr:rowOff>
    </xdr:from>
    <xdr:to>
      <xdr:col>29</xdr:col>
      <xdr:colOff>568325</xdr:colOff>
      <xdr:row>58</xdr:row>
      <xdr:rowOff>3025</xdr:rowOff>
    </xdr:to>
    <xdr:sp macro="" textlink="">
      <xdr:nvSpPr>
        <xdr:cNvPr id="791" name="円/楕円 790"/>
        <xdr:cNvSpPr/>
      </xdr:nvSpPr>
      <xdr:spPr>
        <a:xfrm>
          <a:off x="20383500" y="98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19552</xdr:rowOff>
    </xdr:from>
    <xdr:ext cx="469744" cy="259045"/>
    <xdr:sp macro="" textlink="">
      <xdr:nvSpPr>
        <xdr:cNvPr id="792" name="テキスト ボックス 791"/>
        <xdr:cNvSpPr txBox="1"/>
      </xdr:nvSpPr>
      <xdr:spPr>
        <a:xfrm>
          <a:off x="20199427" y="962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131031</xdr:rowOff>
    </xdr:from>
    <xdr:to>
      <xdr:col>28</xdr:col>
      <xdr:colOff>365125</xdr:colOff>
      <xdr:row>58</xdr:row>
      <xdr:rowOff>61181</xdr:rowOff>
    </xdr:to>
    <xdr:sp macro="" textlink="">
      <xdr:nvSpPr>
        <xdr:cNvPr id="793" name="円/楕円 792"/>
        <xdr:cNvSpPr/>
      </xdr:nvSpPr>
      <xdr:spPr>
        <a:xfrm>
          <a:off x="194945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52308</xdr:rowOff>
    </xdr:from>
    <xdr:ext cx="469744" cy="259045"/>
    <xdr:sp macro="" textlink="">
      <xdr:nvSpPr>
        <xdr:cNvPr id="794" name="テキスト ボックス 793"/>
        <xdr:cNvSpPr txBox="1"/>
      </xdr:nvSpPr>
      <xdr:spPr>
        <a:xfrm>
          <a:off x="19310427" y="99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124424</xdr:rowOff>
    </xdr:from>
    <xdr:to>
      <xdr:col>27</xdr:col>
      <xdr:colOff>161925</xdr:colOff>
      <xdr:row>58</xdr:row>
      <xdr:rowOff>54574</xdr:rowOff>
    </xdr:to>
    <xdr:sp macro="" textlink="">
      <xdr:nvSpPr>
        <xdr:cNvPr id="795" name="円/楕円 794"/>
        <xdr:cNvSpPr/>
      </xdr:nvSpPr>
      <xdr:spPr>
        <a:xfrm>
          <a:off x="18605500" y="98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71101</xdr:rowOff>
    </xdr:from>
    <xdr:ext cx="469744" cy="259045"/>
    <xdr:sp macro="" textlink="">
      <xdr:nvSpPr>
        <xdr:cNvPr id="796" name="テキスト ボックス 795"/>
        <xdr:cNvSpPr txBox="1"/>
      </xdr:nvSpPr>
      <xdr:spPr>
        <a:xfrm>
          <a:off x="18421427" y="967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131794</xdr:rowOff>
    </xdr:from>
    <xdr:to>
      <xdr:col>32</xdr:col>
      <xdr:colOff>187325</xdr:colOff>
      <xdr:row>75</xdr:row>
      <xdr:rowOff>19733</xdr:rowOff>
    </xdr:to>
    <xdr:cxnSp macro="">
      <xdr:nvCxnSpPr>
        <xdr:cNvPr id="829" name="直線コネクタ 828"/>
        <xdr:cNvCxnSpPr/>
      </xdr:nvCxnSpPr>
      <xdr:spPr>
        <a:xfrm flipV="1">
          <a:off x="21323300" y="12819094"/>
          <a:ext cx="838200" cy="5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19733</xdr:rowOff>
    </xdr:from>
    <xdr:to>
      <xdr:col>31</xdr:col>
      <xdr:colOff>34925</xdr:colOff>
      <xdr:row>75</xdr:row>
      <xdr:rowOff>89484</xdr:rowOff>
    </xdr:to>
    <xdr:cxnSp macro="">
      <xdr:nvCxnSpPr>
        <xdr:cNvPr id="832" name="直線コネクタ 831"/>
        <xdr:cNvCxnSpPr/>
      </xdr:nvCxnSpPr>
      <xdr:spPr>
        <a:xfrm flipV="1">
          <a:off x="20434300" y="12878483"/>
          <a:ext cx="8890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25591</xdr:rowOff>
    </xdr:from>
    <xdr:to>
      <xdr:col>29</xdr:col>
      <xdr:colOff>517525</xdr:colOff>
      <xdr:row>75</xdr:row>
      <xdr:rowOff>89484</xdr:rowOff>
    </xdr:to>
    <xdr:cxnSp macro="">
      <xdr:nvCxnSpPr>
        <xdr:cNvPr id="835" name="直線コネクタ 834"/>
        <xdr:cNvCxnSpPr/>
      </xdr:nvCxnSpPr>
      <xdr:spPr>
        <a:xfrm>
          <a:off x="19545300" y="12884341"/>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144938</xdr:rowOff>
    </xdr:from>
    <xdr:to>
      <xdr:col>28</xdr:col>
      <xdr:colOff>314325</xdr:colOff>
      <xdr:row>75</xdr:row>
      <xdr:rowOff>25591</xdr:rowOff>
    </xdr:to>
    <xdr:cxnSp macro="">
      <xdr:nvCxnSpPr>
        <xdr:cNvPr id="838" name="直線コネクタ 837"/>
        <xdr:cNvCxnSpPr/>
      </xdr:nvCxnSpPr>
      <xdr:spPr>
        <a:xfrm>
          <a:off x="18656300" y="12832238"/>
          <a:ext cx="889000" cy="5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80994</xdr:rowOff>
    </xdr:from>
    <xdr:to>
      <xdr:col>32</xdr:col>
      <xdr:colOff>238125</xdr:colOff>
      <xdr:row>75</xdr:row>
      <xdr:rowOff>11144</xdr:rowOff>
    </xdr:to>
    <xdr:sp macro="" textlink="">
      <xdr:nvSpPr>
        <xdr:cNvPr id="848" name="円/楕円 847"/>
        <xdr:cNvSpPr/>
      </xdr:nvSpPr>
      <xdr:spPr>
        <a:xfrm>
          <a:off x="22110700" y="127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103871</xdr:rowOff>
    </xdr:from>
    <xdr:ext cx="534377" cy="259045"/>
    <xdr:sp macro="" textlink="">
      <xdr:nvSpPr>
        <xdr:cNvPr id="849" name="繰出金該当値テキスト"/>
        <xdr:cNvSpPr txBox="1"/>
      </xdr:nvSpPr>
      <xdr:spPr>
        <a:xfrm>
          <a:off x="22212300" y="126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140383</xdr:rowOff>
    </xdr:from>
    <xdr:to>
      <xdr:col>31</xdr:col>
      <xdr:colOff>85725</xdr:colOff>
      <xdr:row>75</xdr:row>
      <xdr:rowOff>70533</xdr:rowOff>
    </xdr:to>
    <xdr:sp macro="" textlink="">
      <xdr:nvSpPr>
        <xdr:cNvPr id="850" name="円/楕円 849"/>
        <xdr:cNvSpPr/>
      </xdr:nvSpPr>
      <xdr:spPr>
        <a:xfrm>
          <a:off x="21272500" y="128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87060</xdr:rowOff>
    </xdr:from>
    <xdr:ext cx="534377" cy="259045"/>
    <xdr:sp macro="" textlink="">
      <xdr:nvSpPr>
        <xdr:cNvPr id="851" name="テキスト ボックス 850"/>
        <xdr:cNvSpPr txBox="1"/>
      </xdr:nvSpPr>
      <xdr:spPr>
        <a:xfrm>
          <a:off x="21056111" y="126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38684</xdr:rowOff>
    </xdr:from>
    <xdr:to>
      <xdr:col>29</xdr:col>
      <xdr:colOff>568325</xdr:colOff>
      <xdr:row>75</xdr:row>
      <xdr:rowOff>140284</xdr:rowOff>
    </xdr:to>
    <xdr:sp macro="" textlink="">
      <xdr:nvSpPr>
        <xdr:cNvPr id="852" name="円/楕円 851"/>
        <xdr:cNvSpPr/>
      </xdr:nvSpPr>
      <xdr:spPr>
        <a:xfrm>
          <a:off x="20383500" y="128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131411</xdr:rowOff>
    </xdr:from>
    <xdr:ext cx="534377" cy="259045"/>
    <xdr:sp macro="" textlink="">
      <xdr:nvSpPr>
        <xdr:cNvPr id="853" name="テキスト ボックス 852"/>
        <xdr:cNvSpPr txBox="1"/>
      </xdr:nvSpPr>
      <xdr:spPr>
        <a:xfrm>
          <a:off x="20167111" y="129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146241</xdr:rowOff>
    </xdr:from>
    <xdr:to>
      <xdr:col>28</xdr:col>
      <xdr:colOff>365125</xdr:colOff>
      <xdr:row>75</xdr:row>
      <xdr:rowOff>76391</xdr:rowOff>
    </xdr:to>
    <xdr:sp macro="" textlink="">
      <xdr:nvSpPr>
        <xdr:cNvPr id="854" name="円/楕円 853"/>
        <xdr:cNvSpPr/>
      </xdr:nvSpPr>
      <xdr:spPr>
        <a:xfrm>
          <a:off x="19494500" y="128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92918</xdr:rowOff>
    </xdr:from>
    <xdr:ext cx="534377" cy="259045"/>
    <xdr:sp macro="" textlink="">
      <xdr:nvSpPr>
        <xdr:cNvPr id="855" name="テキスト ボックス 854"/>
        <xdr:cNvSpPr txBox="1"/>
      </xdr:nvSpPr>
      <xdr:spPr>
        <a:xfrm>
          <a:off x="19278111" y="126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94138</xdr:rowOff>
    </xdr:from>
    <xdr:to>
      <xdr:col>27</xdr:col>
      <xdr:colOff>161925</xdr:colOff>
      <xdr:row>75</xdr:row>
      <xdr:rowOff>24288</xdr:rowOff>
    </xdr:to>
    <xdr:sp macro="" textlink="">
      <xdr:nvSpPr>
        <xdr:cNvPr id="856" name="円/楕円 855"/>
        <xdr:cNvSpPr/>
      </xdr:nvSpPr>
      <xdr:spPr>
        <a:xfrm>
          <a:off x="18605500" y="127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40815</xdr:rowOff>
    </xdr:from>
    <xdr:ext cx="534377" cy="259045"/>
    <xdr:sp macro="" textlink="">
      <xdr:nvSpPr>
        <xdr:cNvPr id="857" name="テキスト ボックス 856"/>
        <xdr:cNvSpPr txBox="1"/>
      </xdr:nvSpPr>
      <xdr:spPr>
        <a:xfrm>
          <a:off x="18389111" y="125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876,192</a:t>
          </a:r>
          <a:r>
            <a:rPr kumimoji="1" lang="ja-JP" altLang="en-US" sz="1300">
              <a:latin typeface="ＭＳ Ｐゴシック"/>
            </a:rPr>
            <a:t>円となっています。主な構成項目である人件費は、住民一人当たり</a:t>
          </a:r>
          <a:r>
            <a:rPr kumimoji="1" lang="en-US" altLang="ja-JP" sz="1300">
              <a:latin typeface="ＭＳ Ｐゴシック"/>
            </a:rPr>
            <a:t>137,682</a:t>
          </a:r>
          <a:r>
            <a:rPr kumimoji="1" lang="ja-JP" altLang="en-US" sz="1300">
              <a:latin typeface="ＭＳ Ｐゴシック"/>
            </a:rPr>
            <a:t>円となっており、類似団体平均より</a:t>
          </a:r>
          <a:r>
            <a:rPr kumimoji="1" lang="en-US" altLang="ja-JP" sz="1300">
              <a:latin typeface="ＭＳ Ｐゴシック"/>
            </a:rPr>
            <a:t>4,082</a:t>
          </a:r>
          <a:r>
            <a:rPr kumimoji="1" lang="ja-JP" altLang="en-US" sz="1300">
              <a:latin typeface="ＭＳ Ｐゴシック"/>
            </a:rPr>
            <a:t>円高い水準にあります。　普通建設事業費は、住民一人当たり</a:t>
          </a:r>
          <a:r>
            <a:rPr kumimoji="1" lang="en-US" altLang="ja-JP" sz="1300">
              <a:latin typeface="ＭＳ Ｐゴシック"/>
            </a:rPr>
            <a:t>163,452</a:t>
          </a:r>
          <a:r>
            <a:rPr kumimoji="1" lang="ja-JP" altLang="en-US" sz="1300">
              <a:latin typeface="ＭＳ Ｐゴシック"/>
            </a:rPr>
            <a:t>円となっており、類似団体平均より</a:t>
          </a:r>
          <a:r>
            <a:rPr kumimoji="1" lang="en-US" altLang="ja-JP" sz="1300">
              <a:latin typeface="ＭＳ Ｐゴシック"/>
            </a:rPr>
            <a:t>1,269</a:t>
          </a:r>
          <a:r>
            <a:rPr kumimoji="1" lang="ja-JP" altLang="en-US" sz="1300">
              <a:latin typeface="ＭＳ Ｐゴシック"/>
            </a:rPr>
            <a:t>円高い水準にあります。普通建設事業では新規整備に要する費用</a:t>
          </a:r>
          <a:r>
            <a:rPr kumimoji="1" lang="en-US" altLang="ja-JP" sz="1300">
              <a:latin typeface="ＭＳ Ｐゴシック"/>
            </a:rPr>
            <a:t>60,904</a:t>
          </a:r>
          <a:r>
            <a:rPr kumimoji="1" lang="ja-JP" altLang="en-US" sz="1300">
              <a:latin typeface="ＭＳ Ｐゴシック"/>
            </a:rPr>
            <a:t>円より、更新整備に要する費用</a:t>
          </a:r>
          <a:r>
            <a:rPr kumimoji="1" lang="en-US" altLang="ja-JP" sz="1300">
              <a:latin typeface="ＭＳ Ｐゴシック"/>
            </a:rPr>
            <a:t>100,050</a:t>
          </a:r>
          <a:r>
            <a:rPr kumimoji="1" lang="ja-JP" altLang="en-US" sz="1300">
              <a:latin typeface="ＭＳ Ｐゴシック"/>
            </a:rPr>
            <a:t>円が上回っており、老朽化した公共施設の更新整備事業が多いことがわかります。</a:t>
          </a:r>
          <a:endParaRPr kumimoji="1" lang="en-US" altLang="ja-JP" sz="1300">
            <a:latin typeface="ＭＳ Ｐゴシック"/>
          </a:endParaRPr>
        </a:p>
        <a:p>
          <a:r>
            <a:rPr kumimoji="1" lang="ja-JP" altLang="en-US" sz="1300">
              <a:latin typeface="ＭＳ Ｐゴシック"/>
            </a:rPr>
            <a:t>　これからは、公共施設等総合管理計画に基づき、計画的な公共施設の更新を行い町財政への負担軽減に努めます。</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8,465
8,429
237.16
7,587,625
7,416,964
116,393
4,719,061
9,378,748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47117</xdr:rowOff>
    </xdr:from>
    <xdr:to>
      <xdr:col>6</xdr:col>
      <xdr:colOff>511175</xdr:colOff>
      <xdr:row>36</xdr:row>
      <xdr:rowOff>111760</xdr:rowOff>
    </xdr:to>
    <xdr:cxnSp macro="">
      <xdr:nvCxnSpPr>
        <xdr:cNvPr id="61" name="直線コネクタ 60"/>
        <xdr:cNvCxnSpPr/>
      </xdr:nvCxnSpPr>
      <xdr:spPr>
        <a:xfrm flipV="1">
          <a:off x="3797300" y="6219317"/>
          <a:ext cx="8382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111760</xdr:rowOff>
    </xdr:from>
    <xdr:to>
      <xdr:col>5</xdr:col>
      <xdr:colOff>358775</xdr:colOff>
      <xdr:row>36</xdr:row>
      <xdr:rowOff>137033</xdr:rowOff>
    </xdr:to>
    <xdr:cxnSp macro="">
      <xdr:nvCxnSpPr>
        <xdr:cNvPr id="64" name="直線コネクタ 63"/>
        <xdr:cNvCxnSpPr/>
      </xdr:nvCxnSpPr>
      <xdr:spPr>
        <a:xfrm flipV="1">
          <a:off x="2908300" y="6283960"/>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120523</xdr:rowOff>
    </xdr:from>
    <xdr:to>
      <xdr:col>4</xdr:col>
      <xdr:colOff>155575</xdr:colOff>
      <xdr:row>36</xdr:row>
      <xdr:rowOff>137033</xdr:rowOff>
    </xdr:to>
    <xdr:cxnSp macro="">
      <xdr:nvCxnSpPr>
        <xdr:cNvPr id="67" name="直線コネクタ 66"/>
        <xdr:cNvCxnSpPr/>
      </xdr:nvCxnSpPr>
      <xdr:spPr>
        <a:xfrm>
          <a:off x="2019300" y="6292723"/>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10160</xdr:rowOff>
    </xdr:from>
    <xdr:to>
      <xdr:col>2</xdr:col>
      <xdr:colOff>638175</xdr:colOff>
      <xdr:row>36</xdr:row>
      <xdr:rowOff>120523</xdr:rowOff>
    </xdr:to>
    <xdr:cxnSp macro="">
      <xdr:nvCxnSpPr>
        <xdr:cNvPr id="70" name="直線コネクタ 69"/>
        <xdr:cNvCxnSpPr/>
      </xdr:nvCxnSpPr>
      <xdr:spPr>
        <a:xfrm>
          <a:off x="1130300" y="6182360"/>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167767</xdr:rowOff>
    </xdr:from>
    <xdr:to>
      <xdr:col>6</xdr:col>
      <xdr:colOff>561975</xdr:colOff>
      <xdr:row>36</xdr:row>
      <xdr:rowOff>97917</xdr:rowOff>
    </xdr:to>
    <xdr:sp macro="" textlink="">
      <xdr:nvSpPr>
        <xdr:cNvPr id="80" name="円/楕円 79"/>
        <xdr:cNvSpPr/>
      </xdr:nvSpPr>
      <xdr:spPr>
        <a:xfrm>
          <a:off x="4584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146194</xdr:rowOff>
    </xdr:from>
    <xdr:ext cx="534377" cy="259045"/>
    <xdr:sp macro="" textlink="">
      <xdr:nvSpPr>
        <xdr:cNvPr id="81" name="議会費該当値テキスト"/>
        <xdr:cNvSpPr txBox="1"/>
      </xdr:nvSpPr>
      <xdr:spPr>
        <a:xfrm>
          <a:off x="4686300" y="61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60960</xdr:rowOff>
    </xdr:from>
    <xdr:to>
      <xdr:col>5</xdr:col>
      <xdr:colOff>409575</xdr:colOff>
      <xdr:row>36</xdr:row>
      <xdr:rowOff>162560</xdr:rowOff>
    </xdr:to>
    <xdr:sp macro="" textlink="">
      <xdr:nvSpPr>
        <xdr:cNvPr id="82" name="円/楕円 81"/>
        <xdr:cNvSpPr/>
      </xdr:nvSpPr>
      <xdr:spPr>
        <a:xfrm>
          <a:off x="3746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153687</xdr:rowOff>
    </xdr:from>
    <xdr:ext cx="469744" cy="259045"/>
    <xdr:sp macro="" textlink="">
      <xdr:nvSpPr>
        <xdr:cNvPr id="83" name="テキスト ボックス 82"/>
        <xdr:cNvSpPr txBox="1"/>
      </xdr:nvSpPr>
      <xdr:spPr>
        <a:xfrm>
          <a:off x="3562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86233</xdr:rowOff>
    </xdr:from>
    <xdr:to>
      <xdr:col>4</xdr:col>
      <xdr:colOff>206375</xdr:colOff>
      <xdr:row>37</xdr:row>
      <xdr:rowOff>16383</xdr:rowOff>
    </xdr:to>
    <xdr:sp macro="" textlink="">
      <xdr:nvSpPr>
        <xdr:cNvPr id="84" name="円/楕円 83"/>
        <xdr:cNvSpPr/>
      </xdr:nvSpPr>
      <xdr:spPr>
        <a:xfrm>
          <a:off x="2857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7510</xdr:rowOff>
    </xdr:from>
    <xdr:ext cx="469744" cy="259045"/>
    <xdr:sp macro="" textlink="">
      <xdr:nvSpPr>
        <xdr:cNvPr id="85" name="テキスト ボックス 84"/>
        <xdr:cNvSpPr txBox="1"/>
      </xdr:nvSpPr>
      <xdr:spPr>
        <a:xfrm>
          <a:off x="2673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69723</xdr:rowOff>
    </xdr:from>
    <xdr:to>
      <xdr:col>3</xdr:col>
      <xdr:colOff>3175</xdr:colOff>
      <xdr:row>36</xdr:row>
      <xdr:rowOff>171323</xdr:rowOff>
    </xdr:to>
    <xdr:sp macro="" textlink="">
      <xdr:nvSpPr>
        <xdr:cNvPr id="86" name="円/楕円 85"/>
        <xdr:cNvSpPr/>
      </xdr:nvSpPr>
      <xdr:spPr>
        <a:xfrm>
          <a:off x="1968500" y="62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162450</xdr:rowOff>
    </xdr:from>
    <xdr:ext cx="469744" cy="259045"/>
    <xdr:sp macro="" textlink="">
      <xdr:nvSpPr>
        <xdr:cNvPr id="87" name="テキスト ボックス 86"/>
        <xdr:cNvSpPr txBox="1"/>
      </xdr:nvSpPr>
      <xdr:spPr>
        <a:xfrm>
          <a:off x="1784427" y="633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130810</xdr:rowOff>
    </xdr:from>
    <xdr:to>
      <xdr:col>1</xdr:col>
      <xdr:colOff>485775</xdr:colOff>
      <xdr:row>36</xdr:row>
      <xdr:rowOff>60960</xdr:rowOff>
    </xdr:to>
    <xdr:sp macro="" textlink="">
      <xdr:nvSpPr>
        <xdr:cNvPr id="88" name="円/楕円 87"/>
        <xdr:cNvSpPr/>
      </xdr:nvSpPr>
      <xdr:spPr>
        <a:xfrm>
          <a:off x="1079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52087</xdr:rowOff>
    </xdr:from>
    <xdr:ext cx="534377" cy="259045"/>
    <xdr:sp macro="" textlink="">
      <xdr:nvSpPr>
        <xdr:cNvPr id="89" name="テキスト ボックス 88"/>
        <xdr:cNvSpPr txBox="1"/>
      </xdr:nvSpPr>
      <xdr:spPr>
        <a:xfrm>
          <a:off x="863111" y="62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39736</xdr:rowOff>
    </xdr:from>
    <xdr:to>
      <xdr:col>6</xdr:col>
      <xdr:colOff>511175</xdr:colOff>
      <xdr:row>56</xdr:row>
      <xdr:rowOff>84702</xdr:rowOff>
    </xdr:to>
    <xdr:cxnSp macro="">
      <xdr:nvCxnSpPr>
        <xdr:cNvPr id="120" name="直線コネクタ 119"/>
        <xdr:cNvCxnSpPr/>
      </xdr:nvCxnSpPr>
      <xdr:spPr>
        <a:xfrm flipV="1">
          <a:off x="3797300" y="9640936"/>
          <a:ext cx="8382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57590</xdr:rowOff>
    </xdr:from>
    <xdr:to>
      <xdr:col>5</xdr:col>
      <xdr:colOff>358775</xdr:colOff>
      <xdr:row>56</xdr:row>
      <xdr:rowOff>84702</xdr:rowOff>
    </xdr:to>
    <xdr:cxnSp macro="">
      <xdr:nvCxnSpPr>
        <xdr:cNvPr id="123" name="直線コネクタ 122"/>
        <xdr:cNvCxnSpPr/>
      </xdr:nvCxnSpPr>
      <xdr:spPr>
        <a:xfrm>
          <a:off x="2908300" y="9658790"/>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57590</xdr:rowOff>
    </xdr:from>
    <xdr:to>
      <xdr:col>4</xdr:col>
      <xdr:colOff>155575</xdr:colOff>
      <xdr:row>56</xdr:row>
      <xdr:rowOff>151447</xdr:rowOff>
    </xdr:to>
    <xdr:cxnSp macro="">
      <xdr:nvCxnSpPr>
        <xdr:cNvPr id="126" name="直線コネクタ 125"/>
        <xdr:cNvCxnSpPr/>
      </xdr:nvCxnSpPr>
      <xdr:spPr>
        <a:xfrm flipV="1">
          <a:off x="2019300" y="9658790"/>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151447</xdr:rowOff>
    </xdr:from>
    <xdr:to>
      <xdr:col>2</xdr:col>
      <xdr:colOff>638175</xdr:colOff>
      <xdr:row>57</xdr:row>
      <xdr:rowOff>17970</xdr:rowOff>
    </xdr:to>
    <xdr:cxnSp macro="">
      <xdr:nvCxnSpPr>
        <xdr:cNvPr id="129" name="直線コネクタ 128"/>
        <xdr:cNvCxnSpPr/>
      </xdr:nvCxnSpPr>
      <xdr:spPr>
        <a:xfrm flipV="1">
          <a:off x="1130300" y="9752647"/>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160386</xdr:rowOff>
    </xdr:from>
    <xdr:to>
      <xdr:col>6</xdr:col>
      <xdr:colOff>561975</xdr:colOff>
      <xdr:row>56</xdr:row>
      <xdr:rowOff>90536</xdr:rowOff>
    </xdr:to>
    <xdr:sp macro="" textlink="">
      <xdr:nvSpPr>
        <xdr:cNvPr id="139" name="円/楕円 138"/>
        <xdr:cNvSpPr/>
      </xdr:nvSpPr>
      <xdr:spPr>
        <a:xfrm>
          <a:off x="4584700" y="9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11813</xdr:rowOff>
    </xdr:from>
    <xdr:ext cx="599010" cy="259045"/>
    <xdr:sp macro="" textlink="">
      <xdr:nvSpPr>
        <xdr:cNvPr id="140" name="総務費該当値テキスト"/>
        <xdr:cNvSpPr txBox="1"/>
      </xdr:nvSpPr>
      <xdr:spPr>
        <a:xfrm>
          <a:off x="4686300" y="944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33902</xdr:rowOff>
    </xdr:from>
    <xdr:to>
      <xdr:col>5</xdr:col>
      <xdr:colOff>409575</xdr:colOff>
      <xdr:row>56</xdr:row>
      <xdr:rowOff>135502</xdr:rowOff>
    </xdr:to>
    <xdr:sp macro="" textlink="">
      <xdr:nvSpPr>
        <xdr:cNvPr id="141" name="円/楕円 140"/>
        <xdr:cNvSpPr/>
      </xdr:nvSpPr>
      <xdr:spPr>
        <a:xfrm>
          <a:off x="3746500" y="96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152029</xdr:rowOff>
    </xdr:from>
    <xdr:ext cx="599010" cy="259045"/>
    <xdr:sp macro="" textlink="">
      <xdr:nvSpPr>
        <xdr:cNvPr id="142" name="テキスト ボックス 141"/>
        <xdr:cNvSpPr txBox="1"/>
      </xdr:nvSpPr>
      <xdr:spPr>
        <a:xfrm>
          <a:off x="3497794" y="941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6790</xdr:rowOff>
    </xdr:from>
    <xdr:to>
      <xdr:col>4</xdr:col>
      <xdr:colOff>206375</xdr:colOff>
      <xdr:row>56</xdr:row>
      <xdr:rowOff>108390</xdr:rowOff>
    </xdr:to>
    <xdr:sp macro="" textlink="">
      <xdr:nvSpPr>
        <xdr:cNvPr id="143" name="円/楕円 142"/>
        <xdr:cNvSpPr/>
      </xdr:nvSpPr>
      <xdr:spPr>
        <a:xfrm>
          <a:off x="2857500" y="9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124917</xdr:rowOff>
    </xdr:from>
    <xdr:ext cx="599010" cy="259045"/>
    <xdr:sp macro="" textlink="">
      <xdr:nvSpPr>
        <xdr:cNvPr id="144" name="テキスト ボックス 143"/>
        <xdr:cNvSpPr txBox="1"/>
      </xdr:nvSpPr>
      <xdr:spPr>
        <a:xfrm>
          <a:off x="2608794" y="938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100647</xdr:rowOff>
    </xdr:from>
    <xdr:to>
      <xdr:col>3</xdr:col>
      <xdr:colOff>3175</xdr:colOff>
      <xdr:row>57</xdr:row>
      <xdr:rowOff>30797</xdr:rowOff>
    </xdr:to>
    <xdr:sp macro="" textlink="">
      <xdr:nvSpPr>
        <xdr:cNvPr id="145" name="円/楕円 144"/>
        <xdr:cNvSpPr/>
      </xdr:nvSpPr>
      <xdr:spPr>
        <a:xfrm>
          <a:off x="1968500" y="97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21924</xdr:rowOff>
    </xdr:from>
    <xdr:ext cx="599010" cy="259045"/>
    <xdr:sp macro="" textlink="">
      <xdr:nvSpPr>
        <xdr:cNvPr id="146" name="テキスト ボックス 145"/>
        <xdr:cNvSpPr txBox="1"/>
      </xdr:nvSpPr>
      <xdr:spPr>
        <a:xfrm>
          <a:off x="1719794"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138620</xdr:rowOff>
    </xdr:from>
    <xdr:to>
      <xdr:col>1</xdr:col>
      <xdr:colOff>485775</xdr:colOff>
      <xdr:row>57</xdr:row>
      <xdr:rowOff>68770</xdr:rowOff>
    </xdr:to>
    <xdr:sp macro="" textlink="">
      <xdr:nvSpPr>
        <xdr:cNvPr id="147" name="円/楕円 146"/>
        <xdr:cNvSpPr/>
      </xdr:nvSpPr>
      <xdr:spPr>
        <a:xfrm>
          <a:off x="1079500" y="97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59897</xdr:rowOff>
    </xdr:from>
    <xdr:ext cx="599010" cy="259045"/>
    <xdr:sp macro="" textlink="">
      <xdr:nvSpPr>
        <xdr:cNvPr id="148" name="テキスト ボックス 147"/>
        <xdr:cNvSpPr txBox="1"/>
      </xdr:nvSpPr>
      <xdr:spPr>
        <a:xfrm>
          <a:off x="830794" y="983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22273</xdr:rowOff>
    </xdr:from>
    <xdr:to>
      <xdr:col>6</xdr:col>
      <xdr:colOff>511175</xdr:colOff>
      <xdr:row>77</xdr:row>
      <xdr:rowOff>89357</xdr:rowOff>
    </xdr:to>
    <xdr:cxnSp macro="">
      <xdr:nvCxnSpPr>
        <xdr:cNvPr id="176" name="直線コネクタ 175"/>
        <xdr:cNvCxnSpPr/>
      </xdr:nvCxnSpPr>
      <xdr:spPr>
        <a:xfrm flipV="1">
          <a:off x="3797300" y="13223923"/>
          <a:ext cx="838200" cy="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89357</xdr:rowOff>
    </xdr:from>
    <xdr:to>
      <xdr:col>5</xdr:col>
      <xdr:colOff>358775</xdr:colOff>
      <xdr:row>77</xdr:row>
      <xdr:rowOff>150549</xdr:rowOff>
    </xdr:to>
    <xdr:cxnSp macro="">
      <xdr:nvCxnSpPr>
        <xdr:cNvPr id="179" name="直線コネクタ 178"/>
        <xdr:cNvCxnSpPr/>
      </xdr:nvCxnSpPr>
      <xdr:spPr>
        <a:xfrm flipV="1">
          <a:off x="2908300" y="13291007"/>
          <a:ext cx="889000" cy="6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40442</xdr:rowOff>
    </xdr:from>
    <xdr:to>
      <xdr:col>4</xdr:col>
      <xdr:colOff>155575</xdr:colOff>
      <xdr:row>77</xdr:row>
      <xdr:rowOff>150549</xdr:rowOff>
    </xdr:to>
    <xdr:cxnSp macro="">
      <xdr:nvCxnSpPr>
        <xdr:cNvPr id="182" name="直線コネクタ 181"/>
        <xdr:cNvCxnSpPr/>
      </xdr:nvCxnSpPr>
      <xdr:spPr>
        <a:xfrm>
          <a:off x="2019300" y="13242092"/>
          <a:ext cx="889000" cy="1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40442</xdr:rowOff>
    </xdr:from>
    <xdr:to>
      <xdr:col>2</xdr:col>
      <xdr:colOff>638175</xdr:colOff>
      <xdr:row>77</xdr:row>
      <xdr:rowOff>119602</xdr:rowOff>
    </xdr:to>
    <xdr:cxnSp macro="">
      <xdr:nvCxnSpPr>
        <xdr:cNvPr id="185" name="直線コネクタ 184"/>
        <xdr:cNvCxnSpPr/>
      </xdr:nvCxnSpPr>
      <xdr:spPr>
        <a:xfrm flipV="1">
          <a:off x="1130300" y="13242092"/>
          <a:ext cx="889000" cy="7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142923</xdr:rowOff>
    </xdr:from>
    <xdr:to>
      <xdr:col>6</xdr:col>
      <xdr:colOff>561975</xdr:colOff>
      <xdr:row>77</xdr:row>
      <xdr:rowOff>73073</xdr:rowOff>
    </xdr:to>
    <xdr:sp macro="" textlink="">
      <xdr:nvSpPr>
        <xdr:cNvPr id="195" name="円/楕円 194"/>
        <xdr:cNvSpPr/>
      </xdr:nvSpPr>
      <xdr:spPr>
        <a:xfrm>
          <a:off x="4584700" y="13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121350</xdr:rowOff>
    </xdr:from>
    <xdr:ext cx="599010" cy="259045"/>
    <xdr:sp macro="" textlink="">
      <xdr:nvSpPr>
        <xdr:cNvPr id="196" name="民生費該当値テキスト"/>
        <xdr:cNvSpPr txBox="1"/>
      </xdr:nvSpPr>
      <xdr:spPr>
        <a:xfrm>
          <a:off x="4686300" y="131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38557</xdr:rowOff>
    </xdr:from>
    <xdr:to>
      <xdr:col>5</xdr:col>
      <xdr:colOff>409575</xdr:colOff>
      <xdr:row>77</xdr:row>
      <xdr:rowOff>140157</xdr:rowOff>
    </xdr:to>
    <xdr:sp macro="" textlink="">
      <xdr:nvSpPr>
        <xdr:cNvPr id="197" name="円/楕円 196"/>
        <xdr:cNvSpPr/>
      </xdr:nvSpPr>
      <xdr:spPr>
        <a:xfrm>
          <a:off x="3746500" y="132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131284</xdr:rowOff>
    </xdr:from>
    <xdr:ext cx="599010" cy="259045"/>
    <xdr:sp macro="" textlink="">
      <xdr:nvSpPr>
        <xdr:cNvPr id="198" name="テキスト ボックス 197"/>
        <xdr:cNvSpPr txBox="1"/>
      </xdr:nvSpPr>
      <xdr:spPr>
        <a:xfrm>
          <a:off x="3497794" y="1333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99749</xdr:rowOff>
    </xdr:from>
    <xdr:to>
      <xdr:col>4</xdr:col>
      <xdr:colOff>206375</xdr:colOff>
      <xdr:row>78</xdr:row>
      <xdr:rowOff>29899</xdr:rowOff>
    </xdr:to>
    <xdr:sp macro="" textlink="">
      <xdr:nvSpPr>
        <xdr:cNvPr id="199" name="円/楕円 198"/>
        <xdr:cNvSpPr/>
      </xdr:nvSpPr>
      <xdr:spPr>
        <a:xfrm>
          <a:off x="2857500" y="13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21026</xdr:rowOff>
    </xdr:from>
    <xdr:ext cx="599010" cy="259045"/>
    <xdr:sp macro="" textlink="">
      <xdr:nvSpPr>
        <xdr:cNvPr id="200" name="テキスト ボックス 199"/>
        <xdr:cNvSpPr txBox="1"/>
      </xdr:nvSpPr>
      <xdr:spPr>
        <a:xfrm>
          <a:off x="2608794" y="133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161092</xdr:rowOff>
    </xdr:from>
    <xdr:to>
      <xdr:col>3</xdr:col>
      <xdr:colOff>3175</xdr:colOff>
      <xdr:row>77</xdr:row>
      <xdr:rowOff>91242</xdr:rowOff>
    </xdr:to>
    <xdr:sp macro="" textlink="">
      <xdr:nvSpPr>
        <xdr:cNvPr id="201" name="円/楕円 200"/>
        <xdr:cNvSpPr/>
      </xdr:nvSpPr>
      <xdr:spPr>
        <a:xfrm>
          <a:off x="1968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107769</xdr:rowOff>
    </xdr:from>
    <xdr:ext cx="599010" cy="259045"/>
    <xdr:sp macro="" textlink="">
      <xdr:nvSpPr>
        <xdr:cNvPr id="202" name="テキスト ボックス 201"/>
        <xdr:cNvSpPr txBox="1"/>
      </xdr:nvSpPr>
      <xdr:spPr>
        <a:xfrm>
          <a:off x="1719794" y="1296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68802</xdr:rowOff>
    </xdr:from>
    <xdr:to>
      <xdr:col>1</xdr:col>
      <xdr:colOff>485775</xdr:colOff>
      <xdr:row>77</xdr:row>
      <xdr:rowOff>170402</xdr:rowOff>
    </xdr:to>
    <xdr:sp macro="" textlink="">
      <xdr:nvSpPr>
        <xdr:cNvPr id="203" name="円/楕円 202"/>
        <xdr:cNvSpPr/>
      </xdr:nvSpPr>
      <xdr:spPr>
        <a:xfrm>
          <a:off x="1079500" y="132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161529</xdr:rowOff>
    </xdr:from>
    <xdr:ext cx="599010" cy="259045"/>
    <xdr:sp macro="" textlink="">
      <xdr:nvSpPr>
        <xdr:cNvPr id="204" name="テキスト ボックス 203"/>
        <xdr:cNvSpPr txBox="1"/>
      </xdr:nvSpPr>
      <xdr:spPr>
        <a:xfrm>
          <a:off x="830794" y="1336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76995</xdr:rowOff>
    </xdr:from>
    <xdr:to>
      <xdr:col>6</xdr:col>
      <xdr:colOff>511175</xdr:colOff>
      <xdr:row>97</xdr:row>
      <xdr:rowOff>89847</xdr:rowOff>
    </xdr:to>
    <xdr:cxnSp macro="">
      <xdr:nvCxnSpPr>
        <xdr:cNvPr id="231" name="直線コネクタ 230"/>
        <xdr:cNvCxnSpPr/>
      </xdr:nvCxnSpPr>
      <xdr:spPr>
        <a:xfrm>
          <a:off x="3797300" y="16707645"/>
          <a:ext cx="8382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71655</xdr:rowOff>
    </xdr:from>
    <xdr:to>
      <xdr:col>5</xdr:col>
      <xdr:colOff>358775</xdr:colOff>
      <xdr:row>97</xdr:row>
      <xdr:rowOff>76995</xdr:rowOff>
    </xdr:to>
    <xdr:cxnSp macro="">
      <xdr:nvCxnSpPr>
        <xdr:cNvPr id="234" name="直線コネクタ 233"/>
        <xdr:cNvCxnSpPr/>
      </xdr:nvCxnSpPr>
      <xdr:spPr>
        <a:xfrm>
          <a:off x="2908300" y="16702305"/>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44717</xdr:rowOff>
    </xdr:from>
    <xdr:to>
      <xdr:col>4</xdr:col>
      <xdr:colOff>155575</xdr:colOff>
      <xdr:row>97</xdr:row>
      <xdr:rowOff>71655</xdr:rowOff>
    </xdr:to>
    <xdr:cxnSp macro="">
      <xdr:nvCxnSpPr>
        <xdr:cNvPr id="237" name="直線コネクタ 236"/>
        <xdr:cNvCxnSpPr/>
      </xdr:nvCxnSpPr>
      <xdr:spPr>
        <a:xfrm>
          <a:off x="2019300" y="16675367"/>
          <a:ext cx="889000" cy="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44717</xdr:rowOff>
    </xdr:from>
    <xdr:to>
      <xdr:col>2</xdr:col>
      <xdr:colOff>638175</xdr:colOff>
      <xdr:row>97</xdr:row>
      <xdr:rowOff>70169</xdr:rowOff>
    </xdr:to>
    <xdr:cxnSp macro="">
      <xdr:nvCxnSpPr>
        <xdr:cNvPr id="240" name="直線コネクタ 239"/>
        <xdr:cNvCxnSpPr/>
      </xdr:nvCxnSpPr>
      <xdr:spPr>
        <a:xfrm flipV="1">
          <a:off x="1130300" y="16675367"/>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39047</xdr:rowOff>
    </xdr:from>
    <xdr:to>
      <xdr:col>6</xdr:col>
      <xdr:colOff>561975</xdr:colOff>
      <xdr:row>97</xdr:row>
      <xdr:rowOff>140647</xdr:rowOff>
    </xdr:to>
    <xdr:sp macro="" textlink="">
      <xdr:nvSpPr>
        <xdr:cNvPr id="250" name="円/楕円 249"/>
        <xdr:cNvSpPr/>
      </xdr:nvSpPr>
      <xdr:spPr>
        <a:xfrm>
          <a:off x="4584700" y="166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125424</xdr:rowOff>
    </xdr:from>
    <xdr:ext cx="534377" cy="259045"/>
    <xdr:sp macro="" textlink="">
      <xdr:nvSpPr>
        <xdr:cNvPr id="251" name="衛生費該当値テキスト"/>
        <xdr:cNvSpPr txBox="1"/>
      </xdr:nvSpPr>
      <xdr:spPr>
        <a:xfrm>
          <a:off x="4686300" y="165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26195</xdr:rowOff>
    </xdr:from>
    <xdr:to>
      <xdr:col>5</xdr:col>
      <xdr:colOff>409575</xdr:colOff>
      <xdr:row>97</xdr:row>
      <xdr:rowOff>127795</xdr:rowOff>
    </xdr:to>
    <xdr:sp macro="" textlink="">
      <xdr:nvSpPr>
        <xdr:cNvPr id="252" name="円/楕円 251"/>
        <xdr:cNvSpPr/>
      </xdr:nvSpPr>
      <xdr:spPr>
        <a:xfrm>
          <a:off x="3746500" y="166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118922</xdr:rowOff>
    </xdr:from>
    <xdr:ext cx="534377" cy="259045"/>
    <xdr:sp macro="" textlink="">
      <xdr:nvSpPr>
        <xdr:cNvPr id="253" name="テキスト ボックス 252"/>
        <xdr:cNvSpPr txBox="1"/>
      </xdr:nvSpPr>
      <xdr:spPr>
        <a:xfrm>
          <a:off x="3530111" y="167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20855</xdr:rowOff>
    </xdr:from>
    <xdr:to>
      <xdr:col>4</xdr:col>
      <xdr:colOff>206375</xdr:colOff>
      <xdr:row>97</xdr:row>
      <xdr:rowOff>122455</xdr:rowOff>
    </xdr:to>
    <xdr:sp macro="" textlink="">
      <xdr:nvSpPr>
        <xdr:cNvPr id="254" name="円/楕円 253"/>
        <xdr:cNvSpPr/>
      </xdr:nvSpPr>
      <xdr:spPr>
        <a:xfrm>
          <a:off x="2857500" y="166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113582</xdr:rowOff>
    </xdr:from>
    <xdr:ext cx="534377" cy="259045"/>
    <xdr:sp macro="" textlink="">
      <xdr:nvSpPr>
        <xdr:cNvPr id="255" name="テキスト ボックス 254"/>
        <xdr:cNvSpPr txBox="1"/>
      </xdr:nvSpPr>
      <xdr:spPr>
        <a:xfrm>
          <a:off x="2641111" y="167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165367</xdr:rowOff>
    </xdr:from>
    <xdr:to>
      <xdr:col>3</xdr:col>
      <xdr:colOff>3175</xdr:colOff>
      <xdr:row>97</xdr:row>
      <xdr:rowOff>95517</xdr:rowOff>
    </xdr:to>
    <xdr:sp macro="" textlink="">
      <xdr:nvSpPr>
        <xdr:cNvPr id="256" name="円/楕円 255"/>
        <xdr:cNvSpPr/>
      </xdr:nvSpPr>
      <xdr:spPr>
        <a:xfrm>
          <a:off x="1968500" y="166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86644</xdr:rowOff>
    </xdr:from>
    <xdr:ext cx="534377" cy="259045"/>
    <xdr:sp macro="" textlink="">
      <xdr:nvSpPr>
        <xdr:cNvPr id="257" name="テキスト ボックス 256"/>
        <xdr:cNvSpPr txBox="1"/>
      </xdr:nvSpPr>
      <xdr:spPr>
        <a:xfrm>
          <a:off x="1752111" y="167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19369</xdr:rowOff>
    </xdr:from>
    <xdr:to>
      <xdr:col>1</xdr:col>
      <xdr:colOff>485775</xdr:colOff>
      <xdr:row>97</xdr:row>
      <xdr:rowOff>120969</xdr:rowOff>
    </xdr:to>
    <xdr:sp macro="" textlink="">
      <xdr:nvSpPr>
        <xdr:cNvPr id="258" name="円/楕円 257"/>
        <xdr:cNvSpPr/>
      </xdr:nvSpPr>
      <xdr:spPr>
        <a:xfrm>
          <a:off x="1079500" y="166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112096</xdr:rowOff>
    </xdr:from>
    <xdr:ext cx="534377" cy="259045"/>
    <xdr:sp macro="" textlink="">
      <xdr:nvSpPr>
        <xdr:cNvPr id="259" name="テキスト ボックス 258"/>
        <xdr:cNvSpPr txBox="1"/>
      </xdr:nvSpPr>
      <xdr:spPr>
        <a:xfrm>
          <a:off x="863111" y="167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40305</xdr:rowOff>
    </xdr:from>
    <xdr:to>
      <xdr:col>15</xdr:col>
      <xdr:colOff>180975</xdr:colOff>
      <xdr:row>38</xdr:row>
      <xdr:rowOff>41905</xdr:rowOff>
    </xdr:to>
    <xdr:cxnSp macro="">
      <xdr:nvCxnSpPr>
        <xdr:cNvPr id="286" name="直線コネクタ 285"/>
        <xdr:cNvCxnSpPr/>
      </xdr:nvCxnSpPr>
      <xdr:spPr>
        <a:xfrm>
          <a:off x="9639300" y="6555405"/>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33675</xdr:rowOff>
    </xdr:from>
    <xdr:to>
      <xdr:col>14</xdr:col>
      <xdr:colOff>28575</xdr:colOff>
      <xdr:row>38</xdr:row>
      <xdr:rowOff>40305</xdr:rowOff>
    </xdr:to>
    <xdr:cxnSp macro="">
      <xdr:nvCxnSpPr>
        <xdr:cNvPr id="289" name="直線コネクタ 288"/>
        <xdr:cNvCxnSpPr/>
      </xdr:nvCxnSpPr>
      <xdr:spPr>
        <a:xfrm>
          <a:off x="8750300" y="654877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33675</xdr:rowOff>
    </xdr:from>
    <xdr:to>
      <xdr:col>12</xdr:col>
      <xdr:colOff>511175</xdr:colOff>
      <xdr:row>38</xdr:row>
      <xdr:rowOff>42956</xdr:rowOff>
    </xdr:to>
    <xdr:cxnSp macro="">
      <xdr:nvCxnSpPr>
        <xdr:cNvPr id="292" name="直線コネクタ 291"/>
        <xdr:cNvCxnSpPr/>
      </xdr:nvCxnSpPr>
      <xdr:spPr>
        <a:xfrm flipV="1">
          <a:off x="7861300" y="654877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42956</xdr:rowOff>
    </xdr:from>
    <xdr:to>
      <xdr:col>11</xdr:col>
      <xdr:colOff>307975</xdr:colOff>
      <xdr:row>38</xdr:row>
      <xdr:rowOff>47574</xdr:rowOff>
    </xdr:to>
    <xdr:cxnSp macro="">
      <xdr:nvCxnSpPr>
        <xdr:cNvPr id="295" name="直線コネクタ 294"/>
        <xdr:cNvCxnSpPr/>
      </xdr:nvCxnSpPr>
      <xdr:spPr>
        <a:xfrm flipV="1">
          <a:off x="6972300" y="655805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162555</xdr:rowOff>
    </xdr:from>
    <xdr:to>
      <xdr:col>15</xdr:col>
      <xdr:colOff>231775</xdr:colOff>
      <xdr:row>38</xdr:row>
      <xdr:rowOff>92705</xdr:rowOff>
    </xdr:to>
    <xdr:sp macro="" textlink="">
      <xdr:nvSpPr>
        <xdr:cNvPr id="305" name="円/楕円 304"/>
        <xdr:cNvSpPr/>
      </xdr:nvSpPr>
      <xdr:spPr>
        <a:xfrm>
          <a:off x="10426700" y="65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121932</xdr:rowOff>
    </xdr:from>
    <xdr:ext cx="469744" cy="259045"/>
    <xdr:sp macro="" textlink="">
      <xdr:nvSpPr>
        <xdr:cNvPr id="306" name="労働費該当値テキスト"/>
        <xdr:cNvSpPr txBox="1"/>
      </xdr:nvSpPr>
      <xdr:spPr>
        <a:xfrm>
          <a:off x="10528300" y="629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160955</xdr:rowOff>
    </xdr:from>
    <xdr:to>
      <xdr:col>14</xdr:col>
      <xdr:colOff>79375</xdr:colOff>
      <xdr:row>38</xdr:row>
      <xdr:rowOff>91105</xdr:rowOff>
    </xdr:to>
    <xdr:sp macro="" textlink="">
      <xdr:nvSpPr>
        <xdr:cNvPr id="307" name="円/楕円 306"/>
        <xdr:cNvSpPr/>
      </xdr:nvSpPr>
      <xdr:spPr>
        <a:xfrm>
          <a:off x="9588500" y="65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107632</xdr:rowOff>
    </xdr:from>
    <xdr:ext cx="469744" cy="259045"/>
    <xdr:sp macro="" textlink="">
      <xdr:nvSpPr>
        <xdr:cNvPr id="308" name="テキスト ボックス 307"/>
        <xdr:cNvSpPr txBox="1"/>
      </xdr:nvSpPr>
      <xdr:spPr>
        <a:xfrm>
          <a:off x="9404427" y="627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154325</xdr:rowOff>
    </xdr:from>
    <xdr:to>
      <xdr:col>12</xdr:col>
      <xdr:colOff>561975</xdr:colOff>
      <xdr:row>38</xdr:row>
      <xdr:rowOff>84475</xdr:rowOff>
    </xdr:to>
    <xdr:sp macro="" textlink="">
      <xdr:nvSpPr>
        <xdr:cNvPr id="309" name="円/楕円 308"/>
        <xdr:cNvSpPr/>
      </xdr:nvSpPr>
      <xdr:spPr>
        <a:xfrm>
          <a:off x="8699500" y="64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75602</xdr:rowOff>
    </xdr:from>
    <xdr:ext cx="469744" cy="259045"/>
    <xdr:sp macro="" textlink="">
      <xdr:nvSpPr>
        <xdr:cNvPr id="310" name="テキスト ボックス 309"/>
        <xdr:cNvSpPr txBox="1"/>
      </xdr:nvSpPr>
      <xdr:spPr>
        <a:xfrm>
          <a:off x="8515427" y="659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163606</xdr:rowOff>
    </xdr:from>
    <xdr:to>
      <xdr:col>11</xdr:col>
      <xdr:colOff>358775</xdr:colOff>
      <xdr:row>38</xdr:row>
      <xdr:rowOff>93756</xdr:rowOff>
    </xdr:to>
    <xdr:sp macro="" textlink="">
      <xdr:nvSpPr>
        <xdr:cNvPr id="311" name="円/楕円 310"/>
        <xdr:cNvSpPr/>
      </xdr:nvSpPr>
      <xdr:spPr>
        <a:xfrm>
          <a:off x="7810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84883</xdr:rowOff>
    </xdr:from>
    <xdr:ext cx="469744" cy="259045"/>
    <xdr:sp macro="" textlink="">
      <xdr:nvSpPr>
        <xdr:cNvPr id="312" name="テキスト ボックス 311"/>
        <xdr:cNvSpPr txBox="1"/>
      </xdr:nvSpPr>
      <xdr:spPr>
        <a:xfrm>
          <a:off x="7626427" y="659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168224</xdr:rowOff>
    </xdr:from>
    <xdr:to>
      <xdr:col>10</xdr:col>
      <xdr:colOff>155575</xdr:colOff>
      <xdr:row>38</xdr:row>
      <xdr:rowOff>98374</xdr:rowOff>
    </xdr:to>
    <xdr:sp macro="" textlink="">
      <xdr:nvSpPr>
        <xdr:cNvPr id="313" name="円/楕円 312"/>
        <xdr:cNvSpPr/>
      </xdr:nvSpPr>
      <xdr:spPr>
        <a:xfrm>
          <a:off x="69215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89501</xdr:rowOff>
    </xdr:from>
    <xdr:ext cx="469744" cy="259045"/>
    <xdr:sp macro="" textlink="">
      <xdr:nvSpPr>
        <xdr:cNvPr id="314" name="テキスト ボックス 313"/>
        <xdr:cNvSpPr txBox="1"/>
      </xdr:nvSpPr>
      <xdr:spPr>
        <a:xfrm>
          <a:off x="6737427" y="66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142550</xdr:rowOff>
    </xdr:from>
    <xdr:to>
      <xdr:col>15</xdr:col>
      <xdr:colOff>180975</xdr:colOff>
      <xdr:row>58</xdr:row>
      <xdr:rowOff>9638</xdr:rowOff>
    </xdr:to>
    <xdr:cxnSp macro="">
      <xdr:nvCxnSpPr>
        <xdr:cNvPr id="343" name="直線コネクタ 342"/>
        <xdr:cNvCxnSpPr/>
      </xdr:nvCxnSpPr>
      <xdr:spPr>
        <a:xfrm>
          <a:off x="9639300" y="9915200"/>
          <a:ext cx="8382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142550</xdr:rowOff>
    </xdr:from>
    <xdr:to>
      <xdr:col>14</xdr:col>
      <xdr:colOff>28575</xdr:colOff>
      <xdr:row>57</xdr:row>
      <xdr:rowOff>161344</xdr:rowOff>
    </xdr:to>
    <xdr:cxnSp macro="">
      <xdr:nvCxnSpPr>
        <xdr:cNvPr id="346" name="直線コネクタ 345"/>
        <xdr:cNvCxnSpPr/>
      </xdr:nvCxnSpPr>
      <xdr:spPr>
        <a:xfrm flipV="1">
          <a:off x="8750300" y="9915200"/>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140070</xdr:rowOff>
    </xdr:from>
    <xdr:to>
      <xdr:col>12</xdr:col>
      <xdr:colOff>511175</xdr:colOff>
      <xdr:row>57</xdr:row>
      <xdr:rowOff>161344</xdr:rowOff>
    </xdr:to>
    <xdr:cxnSp macro="">
      <xdr:nvCxnSpPr>
        <xdr:cNvPr id="349" name="直線コネクタ 348"/>
        <xdr:cNvCxnSpPr/>
      </xdr:nvCxnSpPr>
      <xdr:spPr>
        <a:xfrm>
          <a:off x="7861300" y="9912720"/>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140070</xdr:rowOff>
    </xdr:from>
    <xdr:to>
      <xdr:col>11</xdr:col>
      <xdr:colOff>307975</xdr:colOff>
      <xdr:row>58</xdr:row>
      <xdr:rowOff>32959</xdr:rowOff>
    </xdr:to>
    <xdr:cxnSp macro="">
      <xdr:nvCxnSpPr>
        <xdr:cNvPr id="352" name="直線コネクタ 351"/>
        <xdr:cNvCxnSpPr/>
      </xdr:nvCxnSpPr>
      <xdr:spPr>
        <a:xfrm flipV="1">
          <a:off x="6972300" y="9912720"/>
          <a:ext cx="889000" cy="6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130288</xdr:rowOff>
    </xdr:from>
    <xdr:to>
      <xdr:col>15</xdr:col>
      <xdr:colOff>231775</xdr:colOff>
      <xdr:row>58</xdr:row>
      <xdr:rowOff>60438</xdr:rowOff>
    </xdr:to>
    <xdr:sp macro="" textlink="">
      <xdr:nvSpPr>
        <xdr:cNvPr id="362" name="円/楕円 361"/>
        <xdr:cNvSpPr/>
      </xdr:nvSpPr>
      <xdr:spPr>
        <a:xfrm>
          <a:off x="10426700" y="99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108715</xdr:rowOff>
    </xdr:from>
    <xdr:ext cx="534377" cy="259045"/>
    <xdr:sp macro="" textlink="">
      <xdr:nvSpPr>
        <xdr:cNvPr id="363" name="農林水産業費該当値テキスト"/>
        <xdr:cNvSpPr txBox="1"/>
      </xdr:nvSpPr>
      <xdr:spPr>
        <a:xfrm>
          <a:off x="10528300" y="98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91750</xdr:rowOff>
    </xdr:from>
    <xdr:to>
      <xdr:col>14</xdr:col>
      <xdr:colOff>79375</xdr:colOff>
      <xdr:row>58</xdr:row>
      <xdr:rowOff>21900</xdr:rowOff>
    </xdr:to>
    <xdr:sp macro="" textlink="">
      <xdr:nvSpPr>
        <xdr:cNvPr id="364" name="円/楕円 363"/>
        <xdr:cNvSpPr/>
      </xdr:nvSpPr>
      <xdr:spPr>
        <a:xfrm>
          <a:off x="9588500" y="98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13027</xdr:rowOff>
    </xdr:from>
    <xdr:ext cx="534377" cy="259045"/>
    <xdr:sp macro="" textlink="">
      <xdr:nvSpPr>
        <xdr:cNvPr id="365" name="テキスト ボックス 364"/>
        <xdr:cNvSpPr txBox="1"/>
      </xdr:nvSpPr>
      <xdr:spPr>
        <a:xfrm>
          <a:off x="9372111" y="99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110544</xdr:rowOff>
    </xdr:from>
    <xdr:to>
      <xdr:col>12</xdr:col>
      <xdr:colOff>561975</xdr:colOff>
      <xdr:row>58</xdr:row>
      <xdr:rowOff>40694</xdr:rowOff>
    </xdr:to>
    <xdr:sp macro="" textlink="">
      <xdr:nvSpPr>
        <xdr:cNvPr id="366" name="円/楕円 365"/>
        <xdr:cNvSpPr/>
      </xdr:nvSpPr>
      <xdr:spPr>
        <a:xfrm>
          <a:off x="8699500" y="98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31821</xdr:rowOff>
    </xdr:from>
    <xdr:ext cx="534377" cy="259045"/>
    <xdr:sp macro="" textlink="">
      <xdr:nvSpPr>
        <xdr:cNvPr id="367" name="テキスト ボックス 366"/>
        <xdr:cNvSpPr txBox="1"/>
      </xdr:nvSpPr>
      <xdr:spPr>
        <a:xfrm>
          <a:off x="8483111" y="99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89270</xdr:rowOff>
    </xdr:from>
    <xdr:to>
      <xdr:col>11</xdr:col>
      <xdr:colOff>358775</xdr:colOff>
      <xdr:row>58</xdr:row>
      <xdr:rowOff>19420</xdr:rowOff>
    </xdr:to>
    <xdr:sp macro="" textlink="">
      <xdr:nvSpPr>
        <xdr:cNvPr id="368" name="円/楕円 367"/>
        <xdr:cNvSpPr/>
      </xdr:nvSpPr>
      <xdr:spPr>
        <a:xfrm>
          <a:off x="7810500" y="98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10547</xdr:rowOff>
    </xdr:from>
    <xdr:ext cx="534377" cy="259045"/>
    <xdr:sp macro="" textlink="">
      <xdr:nvSpPr>
        <xdr:cNvPr id="369" name="テキスト ボックス 368"/>
        <xdr:cNvSpPr txBox="1"/>
      </xdr:nvSpPr>
      <xdr:spPr>
        <a:xfrm>
          <a:off x="7594111" y="99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153609</xdr:rowOff>
    </xdr:from>
    <xdr:to>
      <xdr:col>10</xdr:col>
      <xdr:colOff>155575</xdr:colOff>
      <xdr:row>58</xdr:row>
      <xdr:rowOff>83759</xdr:rowOff>
    </xdr:to>
    <xdr:sp macro="" textlink="">
      <xdr:nvSpPr>
        <xdr:cNvPr id="370" name="円/楕円 369"/>
        <xdr:cNvSpPr/>
      </xdr:nvSpPr>
      <xdr:spPr>
        <a:xfrm>
          <a:off x="6921500" y="99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74886</xdr:rowOff>
    </xdr:from>
    <xdr:ext cx="534377" cy="259045"/>
    <xdr:sp macro="" textlink="">
      <xdr:nvSpPr>
        <xdr:cNvPr id="371" name="テキスト ボックス 370"/>
        <xdr:cNvSpPr txBox="1"/>
      </xdr:nvSpPr>
      <xdr:spPr>
        <a:xfrm>
          <a:off x="6705111" y="100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136537</xdr:rowOff>
    </xdr:from>
    <xdr:to>
      <xdr:col>15</xdr:col>
      <xdr:colOff>180975</xdr:colOff>
      <xdr:row>78</xdr:row>
      <xdr:rowOff>53924</xdr:rowOff>
    </xdr:to>
    <xdr:cxnSp macro="">
      <xdr:nvCxnSpPr>
        <xdr:cNvPr id="400" name="直線コネクタ 399"/>
        <xdr:cNvCxnSpPr/>
      </xdr:nvCxnSpPr>
      <xdr:spPr>
        <a:xfrm flipV="1">
          <a:off x="9639300" y="13338187"/>
          <a:ext cx="838200" cy="8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40450</xdr:rowOff>
    </xdr:from>
    <xdr:to>
      <xdr:col>14</xdr:col>
      <xdr:colOff>28575</xdr:colOff>
      <xdr:row>78</xdr:row>
      <xdr:rowOff>53924</xdr:rowOff>
    </xdr:to>
    <xdr:cxnSp macro="">
      <xdr:nvCxnSpPr>
        <xdr:cNvPr id="403" name="直線コネクタ 402"/>
        <xdr:cNvCxnSpPr/>
      </xdr:nvCxnSpPr>
      <xdr:spPr>
        <a:xfrm>
          <a:off x="8750300" y="13413550"/>
          <a:ext cx="889000" cy="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40450</xdr:rowOff>
    </xdr:from>
    <xdr:to>
      <xdr:col>12</xdr:col>
      <xdr:colOff>511175</xdr:colOff>
      <xdr:row>78</xdr:row>
      <xdr:rowOff>77890</xdr:rowOff>
    </xdr:to>
    <xdr:cxnSp macro="">
      <xdr:nvCxnSpPr>
        <xdr:cNvPr id="406" name="直線コネクタ 405"/>
        <xdr:cNvCxnSpPr/>
      </xdr:nvCxnSpPr>
      <xdr:spPr>
        <a:xfrm flipV="1">
          <a:off x="7861300" y="13413550"/>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77890</xdr:rowOff>
    </xdr:from>
    <xdr:to>
      <xdr:col>11</xdr:col>
      <xdr:colOff>307975</xdr:colOff>
      <xdr:row>78</xdr:row>
      <xdr:rowOff>81090</xdr:rowOff>
    </xdr:to>
    <xdr:cxnSp macro="">
      <xdr:nvCxnSpPr>
        <xdr:cNvPr id="409" name="直線コネクタ 408"/>
        <xdr:cNvCxnSpPr/>
      </xdr:nvCxnSpPr>
      <xdr:spPr>
        <a:xfrm flipV="1">
          <a:off x="6972300" y="1345099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85737</xdr:rowOff>
    </xdr:from>
    <xdr:to>
      <xdr:col>15</xdr:col>
      <xdr:colOff>231775</xdr:colOff>
      <xdr:row>78</xdr:row>
      <xdr:rowOff>15887</xdr:rowOff>
    </xdr:to>
    <xdr:sp macro="" textlink="">
      <xdr:nvSpPr>
        <xdr:cNvPr id="419" name="円/楕円 418"/>
        <xdr:cNvSpPr/>
      </xdr:nvSpPr>
      <xdr:spPr>
        <a:xfrm>
          <a:off x="10426700" y="132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64164</xdr:rowOff>
    </xdr:from>
    <xdr:ext cx="534377" cy="259045"/>
    <xdr:sp macro="" textlink="">
      <xdr:nvSpPr>
        <xdr:cNvPr id="420" name="商工費該当値テキスト"/>
        <xdr:cNvSpPr txBox="1"/>
      </xdr:nvSpPr>
      <xdr:spPr>
        <a:xfrm>
          <a:off x="10528300" y="1326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3124</xdr:rowOff>
    </xdr:from>
    <xdr:to>
      <xdr:col>14</xdr:col>
      <xdr:colOff>79375</xdr:colOff>
      <xdr:row>78</xdr:row>
      <xdr:rowOff>104724</xdr:rowOff>
    </xdr:to>
    <xdr:sp macro="" textlink="">
      <xdr:nvSpPr>
        <xdr:cNvPr id="421" name="円/楕円 420"/>
        <xdr:cNvSpPr/>
      </xdr:nvSpPr>
      <xdr:spPr>
        <a:xfrm>
          <a:off x="9588500" y="133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95851</xdr:rowOff>
    </xdr:from>
    <xdr:ext cx="534377" cy="259045"/>
    <xdr:sp macro="" textlink="">
      <xdr:nvSpPr>
        <xdr:cNvPr id="422" name="テキスト ボックス 421"/>
        <xdr:cNvSpPr txBox="1"/>
      </xdr:nvSpPr>
      <xdr:spPr>
        <a:xfrm>
          <a:off x="9372111" y="134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161100</xdr:rowOff>
    </xdr:from>
    <xdr:to>
      <xdr:col>12</xdr:col>
      <xdr:colOff>561975</xdr:colOff>
      <xdr:row>78</xdr:row>
      <xdr:rowOff>91250</xdr:rowOff>
    </xdr:to>
    <xdr:sp macro="" textlink="">
      <xdr:nvSpPr>
        <xdr:cNvPr id="423" name="円/楕円 422"/>
        <xdr:cNvSpPr/>
      </xdr:nvSpPr>
      <xdr:spPr>
        <a:xfrm>
          <a:off x="8699500" y="133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82377</xdr:rowOff>
    </xdr:from>
    <xdr:ext cx="534377" cy="259045"/>
    <xdr:sp macro="" textlink="">
      <xdr:nvSpPr>
        <xdr:cNvPr id="424" name="テキスト ボックス 423"/>
        <xdr:cNvSpPr txBox="1"/>
      </xdr:nvSpPr>
      <xdr:spPr>
        <a:xfrm>
          <a:off x="8483111" y="134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27090</xdr:rowOff>
    </xdr:from>
    <xdr:to>
      <xdr:col>11</xdr:col>
      <xdr:colOff>358775</xdr:colOff>
      <xdr:row>78</xdr:row>
      <xdr:rowOff>128690</xdr:rowOff>
    </xdr:to>
    <xdr:sp macro="" textlink="">
      <xdr:nvSpPr>
        <xdr:cNvPr id="425" name="円/楕円 424"/>
        <xdr:cNvSpPr/>
      </xdr:nvSpPr>
      <xdr:spPr>
        <a:xfrm>
          <a:off x="7810500" y="13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119817</xdr:rowOff>
    </xdr:from>
    <xdr:ext cx="534377" cy="259045"/>
    <xdr:sp macro="" textlink="">
      <xdr:nvSpPr>
        <xdr:cNvPr id="426" name="テキスト ボックス 425"/>
        <xdr:cNvSpPr txBox="1"/>
      </xdr:nvSpPr>
      <xdr:spPr>
        <a:xfrm>
          <a:off x="7594111" y="134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30290</xdr:rowOff>
    </xdr:from>
    <xdr:to>
      <xdr:col>10</xdr:col>
      <xdr:colOff>155575</xdr:colOff>
      <xdr:row>78</xdr:row>
      <xdr:rowOff>131890</xdr:rowOff>
    </xdr:to>
    <xdr:sp macro="" textlink="">
      <xdr:nvSpPr>
        <xdr:cNvPr id="427" name="円/楕円 426"/>
        <xdr:cNvSpPr/>
      </xdr:nvSpPr>
      <xdr:spPr>
        <a:xfrm>
          <a:off x="6921500" y="134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123017</xdr:rowOff>
    </xdr:from>
    <xdr:ext cx="534377" cy="259045"/>
    <xdr:sp macro="" textlink="">
      <xdr:nvSpPr>
        <xdr:cNvPr id="428" name="テキスト ボックス 427"/>
        <xdr:cNvSpPr txBox="1"/>
      </xdr:nvSpPr>
      <xdr:spPr>
        <a:xfrm>
          <a:off x="6705111" y="134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68864</xdr:rowOff>
    </xdr:from>
    <xdr:to>
      <xdr:col>15</xdr:col>
      <xdr:colOff>180975</xdr:colOff>
      <xdr:row>94</xdr:row>
      <xdr:rowOff>102141</xdr:rowOff>
    </xdr:to>
    <xdr:cxnSp macro="">
      <xdr:nvCxnSpPr>
        <xdr:cNvPr id="457" name="直線コネクタ 456"/>
        <xdr:cNvCxnSpPr/>
      </xdr:nvCxnSpPr>
      <xdr:spPr>
        <a:xfrm flipV="1">
          <a:off x="9639300" y="16185164"/>
          <a:ext cx="8382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26650</xdr:rowOff>
    </xdr:from>
    <xdr:to>
      <xdr:col>14</xdr:col>
      <xdr:colOff>28575</xdr:colOff>
      <xdr:row>94</xdr:row>
      <xdr:rowOff>102141</xdr:rowOff>
    </xdr:to>
    <xdr:cxnSp macro="">
      <xdr:nvCxnSpPr>
        <xdr:cNvPr id="460" name="直線コネクタ 459"/>
        <xdr:cNvCxnSpPr/>
      </xdr:nvCxnSpPr>
      <xdr:spPr>
        <a:xfrm>
          <a:off x="8750300" y="15971500"/>
          <a:ext cx="889000" cy="24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26650</xdr:rowOff>
    </xdr:from>
    <xdr:to>
      <xdr:col>12</xdr:col>
      <xdr:colOff>511175</xdr:colOff>
      <xdr:row>94</xdr:row>
      <xdr:rowOff>104640</xdr:rowOff>
    </xdr:to>
    <xdr:cxnSp macro="">
      <xdr:nvCxnSpPr>
        <xdr:cNvPr id="463" name="直線コネクタ 462"/>
        <xdr:cNvCxnSpPr/>
      </xdr:nvCxnSpPr>
      <xdr:spPr>
        <a:xfrm flipV="1">
          <a:off x="7861300" y="15971500"/>
          <a:ext cx="889000" cy="24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104640</xdr:rowOff>
    </xdr:from>
    <xdr:to>
      <xdr:col>11</xdr:col>
      <xdr:colOff>307975</xdr:colOff>
      <xdr:row>94</xdr:row>
      <xdr:rowOff>131935</xdr:rowOff>
    </xdr:to>
    <xdr:cxnSp macro="">
      <xdr:nvCxnSpPr>
        <xdr:cNvPr id="466" name="直線コネクタ 465"/>
        <xdr:cNvCxnSpPr/>
      </xdr:nvCxnSpPr>
      <xdr:spPr>
        <a:xfrm flipV="1">
          <a:off x="6972300" y="16220940"/>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18064</xdr:rowOff>
    </xdr:from>
    <xdr:to>
      <xdr:col>15</xdr:col>
      <xdr:colOff>231775</xdr:colOff>
      <xdr:row>94</xdr:row>
      <xdr:rowOff>119664</xdr:rowOff>
    </xdr:to>
    <xdr:sp macro="" textlink="">
      <xdr:nvSpPr>
        <xdr:cNvPr id="476" name="円/楕円 475"/>
        <xdr:cNvSpPr/>
      </xdr:nvSpPr>
      <xdr:spPr>
        <a:xfrm>
          <a:off x="10426700" y="161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40941</xdr:rowOff>
    </xdr:from>
    <xdr:ext cx="599010" cy="259045"/>
    <xdr:sp macro="" textlink="">
      <xdr:nvSpPr>
        <xdr:cNvPr id="477" name="土木費該当値テキスト"/>
        <xdr:cNvSpPr txBox="1"/>
      </xdr:nvSpPr>
      <xdr:spPr>
        <a:xfrm>
          <a:off x="10528300" y="1598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109,296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51341</xdr:rowOff>
    </xdr:from>
    <xdr:to>
      <xdr:col>14</xdr:col>
      <xdr:colOff>79375</xdr:colOff>
      <xdr:row>94</xdr:row>
      <xdr:rowOff>152941</xdr:rowOff>
    </xdr:to>
    <xdr:sp macro="" textlink="">
      <xdr:nvSpPr>
        <xdr:cNvPr id="478" name="円/楕円 477"/>
        <xdr:cNvSpPr/>
      </xdr:nvSpPr>
      <xdr:spPr>
        <a:xfrm>
          <a:off x="9588500" y="161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169468</xdr:rowOff>
    </xdr:from>
    <xdr:ext cx="599010" cy="259045"/>
    <xdr:sp macro="" textlink="">
      <xdr:nvSpPr>
        <xdr:cNvPr id="479" name="テキスト ボックス 478"/>
        <xdr:cNvSpPr txBox="1"/>
      </xdr:nvSpPr>
      <xdr:spPr>
        <a:xfrm>
          <a:off x="9339794" y="1594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104,929</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147300</xdr:rowOff>
    </xdr:from>
    <xdr:to>
      <xdr:col>12</xdr:col>
      <xdr:colOff>561975</xdr:colOff>
      <xdr:row>93</xdr:row>
      <xdr:rowOff>77450</xdr:rowOff>
    </xdr:to>
    <xdr:sp macro="" textlink="">
      <xdr:nvSpPr>
        <xdr:cNvPr id="480" name="円/楕円 479"/>
        <xdr:cNvSpPr/>
      </xdr:nvSpPr>
      <xdr:spPr>
        <a:xfrm>
          <a:off x="8699500" y="159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93977</xdr:rowOff>
    </xdr:from>
    <xdr:ext cx="599010" cy="259045"/>
    <xdr:sp macro="" textlink="">
      <xdr:nvSpPr>
        <xdr:cNvPr id="481" name="テキスト ボックス 480"/>
        <xdr:cNvSpPr txBox="1"/>
      </xdr:nvSpPr>
      <xdr:spPr>
        <a:xfrm>
          <a:off x="8450794" y="1569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53840</xdr:rowOff>
    </xdr:from>
    <xdr:to>
      <xdr:col>11</xdr:col>
      <xdr:colOff>358775</xdr:colOff>
      <xdr:row>94</xdr:row>
      <xdr:rowOff>155440</xdr:rowOff>
    </xdr:to>
    <xdr:sp macro="" textlink="">
      <xdr:nvSpPr>
        <xdr:cNvPr id="482" name="円/楕円 481"/>
        <xdr:cNvSpPr/>
      </xdr:nvSpPr>
      <xdr:spPr>
        <a:xfrm>
          <a:off x="7810500" y="161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517</xdr:rowOff>
    </xdr:from>
    <xdr:ext cx="599010" cy="259045"/>
    <xdr:sp macro="" textlink="">
      <xdr:nvSpPr>
        <xdr:cNvPr id="483" name="テキスト ボックス 482"/>
        <xdr:cNvSpPr txBox="1"/>
      </xdr:nvSpPr>
      <xdr:spPr>
        <a:xfrm>
          <a:off x="7561794" y="1594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81135</xdr:rowOff>
    </xdr:from>
    <xdr:to>
      <xdr:col>10</xdr:col>
      <xdr:colOff>155575</xdr:colOff>
      <xdr:row>95</xdr:row>
      <xdr:rowOff>11285</xdr:rowOff>
    </xdr:to>
    <xdr:sp macro="" textlink="">
      <xdr:nvSpPr>
        <xdr:cNvPr id="484" name="円/楕円 483"/>
        <xdr:cNvSpPr/>
      </xdr:nvSpPr>
      <xdr:spPr>
        <a:xfrm>
          <a:off x="6921500" y="161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27812</xdr:rowOff>
    </xdr:from>
    <xdr:ext cx="599010" cy="259045"/>
    <xdr:sp macro="" textlink="">
      <xdr:nvSpPr>
        <xdr:cNvPr id="485" name="テキスト ボックス 484"/>
        <xdr:cNvSpPr txBox="1"/>
      </xdr:nvSpPr>
      <xdr:spPr>
        <a:xfrm>
          <a:off x="6672794" y="159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5565</xdr:rowOff>
    </xdr:from>
    <xdr:to>
      <xdr:col>23</xdr:col>
      <xdr:colOff>517525</xdr:colOff>
      <xdr:row>37</xdr:row>
      <xdr:rowOff>53594</xdr:rowOff>
    </xdr:to>
    <xdr:cxnSp macro="">
      <xdr:nvCxnSpPr>
        <xdr:cNvPr id="514" name="直線コネクタ 513"/>
        <xdr:cNvCxnSpPr/>
      </xdr:nvCxnSpPr>
      <xdr:spPr>
        <a:xfrm>
          <a:off x="15481300" y="6349215"/>
          <a:ext cx="838200" cy="4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5565</xdr:rowOff>
    </xdr:from>
    <xdr:to>
      <xdr:col>22</xdr:col>
      <xdr:colOff>365125</xdr:colOff>
      <xdr:row>37</xdr:row>
      <xdr:rowOff>68849</xdr:rowOff>
    </xdr:to>
    <xdr:cxnSp macro="">
      <xdr:nvCxnSpPr>
        <xdr:cNvPr id="517" name="直線コネクタ 516"/>
        <xdr:cNvCxnSpPr/>
      </xdr:nvCxnSpPr>
      <xdr:spPr>
        <a:xfrm flipV="1">
          <a:off x="14592300" y="6349215"/>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144973</xdr:rowOff>
    </xdr:from>
    <xdr:to>
      <xdr:col>21</xdr:col>
      <xdr:colOff>161925</xdr:colOff>
      <xdr:row>37</xdr:row>
      <xdr:rowOff>68849</xdr:rowOff>
    </xdr:to>
    <xdr:cxnSp macro="">
      <xdr:nvCxnSpPr>
        <xdr:cNvPr id="520" name="直線コネクタ 519"/>
        <xdr:cNvCxnSpPr/>
      </xdr:nvCxnSpPr>
      <xdr:spPr>
        <a:xfrm>
          <a:off x="13703300" y="6317173"/>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144973</xdr:rowOff>
    </xdr:from>
    <xdr:to>
      <xdr:col>19</xdr:col>
      <xdr:colOff>644525</xdr:colOff>
      <xdr:row>37</xdr:row>
      <xdr:rowOff>59042</xdr:rowOff>
    </xdr:to>
    <xdr:cxnSp macro="">
      <xdr:nvCxnSpPr>
        <xdr:cNvPr id="523" name="直線コネクタ 522"/>
        <xdr:cNvCxnSpPr/>
      </xdr:nvCxnSpPr>
      <xdr:spPr>
        <a:xfrm flipV="1">
          <a:off x="12814300" y="6317173"/>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2794</xdr:rowOff>
    </xdr:from>
    <xdr:to>
      <xdr:col>23</xdr:col>
      <xdr:colOff>568325</xdr:colOff>
      <xdr:row>37</xdr:row>
      <xdr:rowOff>104394</xdr:rowOff>
    </xdr:to>
    <xdr:sp macro="" textlink="">
      <xdr:nvSpPr>
        <xdr:cNvPr id="533" name="円/楕円 532"/>
        <xdr:cNvSpPr/>
      </xdr:nvSpPr>
      <xdr:spPr>
        <a:xfrm>
          <a:off x="162687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152671</xdr:rowOff>
    </xdr:from>
    <xdr:ext cx="534377" cy="259045"/>
    <xdr:sp macro="" textlink="">
      <xdr:nvSpPr>
        <xdr:cNvPr id="534" name="消防費該当値テキスト"/>
        <xdr:cNvSpPr txBox="1"/>
      </xdr:nvSpPr>
      <xdr:spPr>
        <a:xfrm>
          <a:off x="16370300"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126215</xdr:rowOff>
    </xdr:from>
    <xdr:to>
      <xdr:col>22</xdr:col>
      <xdr:colOff>415925</xdr:colOff>
      <xdr:row>37</xdr:row>
      <xdr:rowOff>56365</xdr:rowOff>
    </xdr:to>
    <xdr:sp macro="" textlink="">
      <xdr:nvSpPr>
        <xdr:cNvPr id="535" name="円/楕円 534"/>
        <xdr:cNvSpPr/>
      </xdr:nvSpPr>
      <xdr:spPr>
        <a:xfrm>
          <a:off x="15430500" y="6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72892</xdr:rowOff>
    </xdr:from>
    <xdr:ext cx="534377" cy="259045"/>
    <xdr:sp macro="" textlink="">
      <xdr:nvSpPr>
        <xdr:cNvPr id="536" name="テキスト ボックス 535"/>
        <xdr:cNvSpPr txBox="1"/>
      </xdr:nvSpPr>
      <xdr:spPr>
        <a:xfrm>
          <a:off x="15214111" y="60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18049</xdr:rowOff>
    </xdr:from>
    <xdr:to>
      <xdr:col>21</xdr:col>
      <xdr:colOff>212725</xdr:colOff>
      <xdr:row>37</xdr:row>
      <xdr:rowOff>119649</xdr:rowOff>
    </xdr:to>
    <xdr:sp macro="" textlink="">
      <xdr:nvSpPr>
        <xdr:cNvPr id="537" name="円/楕円 536"/>
        <xdr:cNvSpPr/>
      </xdr:nvSpPr>
      <xdr:spPr>
        <a:xfrm>
          <a:off x="14541500" y="63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136176</xdr:rowOff>
    </xdr:from>
    <xdr:ext cx="534377" cy="259045"/>
    <xdr:sp macro="" textlink="">
      <xdr:nvSpPr>
        <xdr:cNvPr id="538" name="テキスト ボックス 537"/>
        <xdr:cNvSpPr txBox="1"/>
      </xdr:nvSpPr>
      <xdr:spPr>
        <a:xfrm>
          <a:off x="14325111" y="613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94173</xdr:rowOff>
    </xdr:from>
    <xdr:to>
      <xdr:col>20</xdr:col>
      <xdr:colOff>9525</xdr:colOff>
      <xdr:row>37</xdr:row>
      <xdr:rowOff>24323</xdr:rowOff>
    </xdr:to>
    <xdr:sp macro="" textlink="">
      <xdr:nvSpPr>
        <xdr:cNvPr id="539" name="円/楕円 538"/>
        <xdr:cNvSpPr/>
      </xdr:nvSpPr>
      <xdr:spPr>
        <a:xfrm>
          <a:off x="13652500" y="62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40850</xdr:rowOff>
    </xdr:from>
    <xdr:ext cx="534377" cy="259045"/>
    <xdr:sp macro="" textlink="">
      <xdr:nvSpPr>
        <xdr:cNvPr id="540" name="テキスト ボックス 539"/>
        <xdr:cNvSpPr txBox="1"/>
      </xdr:nvSpPr>
      <xdr:spPr>
        <a:xfrm>
          <a:off x="13436111" y="60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8242</xdr:rowOff>
    </xdr:from>
    <xdr:to>
      <xdr:col>18</xdr:col>
      <xdr:colOff>492125</xdr:colOff>
      <xdr:row>37</xdr:row>
      <xdr:rowOff>109842</xdr:rowOff>
    </xdr:to>
    <xdr:sp macro="" textlink="">
      <xdr:nvSpPr>
        <xdr:cNvPr id="541" name="円/楕円 540"/>
        <xdr:cNvSpPr/>
      </xdr:nvSpPr>
      <xdr:spPr>
        <a:xfrm>
          <a:off x="127635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126369</xdr:rowOff>
    </xdr:from>
    <xdr:ext cx="534377" cy="259045"/>
    <xdr:sp macro="" textlink="">
      <xdr:nvSpPr>
        <xdr:cNvPr id="542" name="テキスト ボックス 541"/>
        <xdr:cNvSpPr txBox="1"/>
      </xdr:nvSpPr>
      <xdr:spPr>
        <a:xfrm>
          <a:off x="12547111" y="61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44063</xdr:rowOff>
    </xdr:from>
    <xdr:to>
      <xdr:col>23</xdr:col>
      <xdr:colOff>517525</xdr:colOff>
      <xdr:row>56</xdr:row>
      <xdr:rowOff>55721</xdr:rowOff>
    </xdr:to>
    <xdr:cxnSp macro="">
      <xdr:nvCxnSpPr>
        <xdr:cNvPr id="569" name="直線コネクタ 568"/>
        <xdr:cNvCxnSpPr/>
      </xdr:nvCxnSpPr>
      <xdr:spPr>
        <a:xfrm flipV="1">
          <a:off x="15481300" y="9473813"/>
          <a:ext cx="838200" cy="1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103353</xdr:rowOff>
    </xdr:from>
    <xdr:to>
      <xdr:col>22</xdr:col>
      <xdr:colOff>365125</xdr:colOff>
      <xdr:row>56</xdr:row>
      <xdr:rowOff>55721</xdr:rowOff>
    </xdr:to>
    <xdr:cxnSp macro="">
      <xdr:nvCxnSpPr>
        <xdr:cNvPr id="572" name="直線コネクタ 571"/>
        <xdr:cNvCxnSpPr/>
      </xdr:nvCxnSpPr>
      <xdr:spPr>
        <a:xfrm>
          <a:off x="14592300" y="9361653"/>
          <a:ext cx="889000" cy="2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103353</xdr:rowOff>
    </xdr:from>
    <xdr:to>
      <xdr:col>21</xdr:col>
      <xdr:colOff>161925</xdr:colOff>
      <xdr:row>55</xdr:row>
      <xdr:rowOff>144862</xdr:rowOff>
    </xdr:to>
    <xdr:cxnSp macro="">
      <xdr:nvCxnSpPr>
        <xdr:cNvPr id="575" name="直線コネクタ 574"/>
        <xdr:cNvCxnSpPr/>
      </xdr:nvCxnSpPr>
      <xdr:spPr>
        <a:xfrm flipV="1">
          <a:off x="13703300" y="9361653"/>
          <a:ext cx="889000" cy="2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46641</xdr:rowOff>
    </xdr:from>
    <xdr:to>
      <xdr:col>19</xdr:col>
      <xdr:colOff>644525</xdr:colOff>
      <xdr:row>55</xdr:row>
      <xdr:rowOff>144862</xdr:rowOff>
    </xdr:to>
    <xdr:cxnSp macro="">
      <xdr:nvCxnSpPr>
        <xdr:cNvPr id="578" name="直線コネクタ 577"/>
        <xdr:cNvCxnSpPr/>
      </xdr:nvCxnSpPr>
      <xdr:spPr>
        <a:xfrm>
          <a:off x="12814300" y="9304941"/>
          <a:ext cx="889000" cy="2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164713</xdr:rowOff>
    </xdr:from>
    <xdr:to>
      <xdr:col>23</xdr:col>
      <xdr:colOff>568325</xdr:colOff>
      <xdr:row>55</xdr:row>
      <xdr:rowOff>94863</xdr:rowOff>
    </xdr:to>
    <xdr:sp macro="" textlink="">
      <xdr:nvSpPr>
        <xdr:cNvPr id="588" name="円/楕円 587"/>
        <xdr:cNvSpPr/>
      </xdr:nvSpPr>
      <xdr:spPr>
        <a:xfrm>
          <a:off x="16268700" y="9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16140</xdr:rowOff>
    </xdr:from>
    <xdr:ext cx="599010" cy="259045"/>
    <xdr:sp macro="" textlink="">
      <xdr:nvSpPr>
        <xdr:cNvPr id="589" name="教育費該当値テキスト"/>
        <xdr:cNvSpPr txBox="1"/>
      </xdr:nvSpPr>
      <xdr:spPr>
        <a:xfrm>
          <a:off x="16370300" y="92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4921</xdr:rowOff>
    </xdr:from>
    <xdr:to>
      <xdr:col>22</xdr:col>
      <xdr:colOff>415925</xdr:colOff>
      <xdr:row>56</xdr:row>
      <xdr:rowOff>106521</xdr:rowOff>
    </xdr:to>
    <xdr:sp macro="" textlink="">
      <xdr:nvSpPr>
        <xdr:cNvPr id="590" name="円/楕円 589"/>
        <xdr:cNvSpPr/>
      </xdr:nvSpPr>
      <xdr:spPr>
        <a:xfrm>
          <a:off x="15430500" y="96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97648</xdr:rowOff>
    </xdr:from>
    <xdr:ext cx="534377" cy="259045"/>
    <xdr:sp macro="" textlink="">
      <xdr:nvSpPr>
        <xdr:cNvPr id="591" name="テキスト ボックス 590"/>
        <xdr:cNvSpPr txBox="1"/>
      </xdr:nvSpPr>
      <xdr:spPr>
        <a:xfrm>
          <a:off x="15214111" y="96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52553</xdr:rowOff>
    </xdr:from>
    <xdr:to>
      <xdr:col>21</xdr:col>
      <xdr:colOff>212725</xdr:colOff>
      <xdr:row>54</xdr:row>
      <xdr:rowOff>154153</xdr:rowOff>
    </xdr:to>
    <xdr:sp macro="" textlink="">
      <xdr:nvSpPr>
        <xdr:cNvPr id="592" name="円/楕円 591"/>
        <xdr:cNvSpPr/>
      </xdr:nvSpPr>
      <xdr:spPr>
        <a:xfrm>
          <a:off x="14541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170680</xdr:rowOff>
    </xdr:from>
    <xdr:ext cx="599010" cy="259045"/>
    <xdr:sp macro="" textlink="">
      <xdr:nvSpPr>
        <xdr:cNvPr id="593" name="テキスト ボックス 592"/>
        <xdr:cNvSpPr txBox="1"/>
      </xdr:nvSpPr>
      <xdr:spPr>
        <a:xfrm>
          <a:off x="14292794" y="908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94062</xdr:rowOff>
    </xdr:from>
    <xdr:to>
      <xdr:col>20</xdr:col>
      <xdr:colOff>9525</xdr:colOff>
      <xdr:row>56</xdr:row>
      <xdr:rowOff>24212</xdr:rowOff>
    </xdr:to>
    <xdr:sp macro="" textlink="">
      <xdr:nvSpPr>
        <xdr:cNvPr id="594" name="円/楕円 593"/>
        <xdr:cNvSpPr/>
      </xdr:nvSpPr>
      <xdr:spPr>
        <a:xfrm>
          <a:off x="13652500" y="95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40739</xdr:rowOff>
    </xdr:from>
    <xdr:ext cx="599010" cy="259045"/>
    <xdr:sp macro="" textlink="">
      <xdr:nvSpPr>
        <xdr:cNvPr id="595" name="テキスト ボックス 594"/>
        <xdr:cNvSpPr txBox="1"/>
      </xdr:nvSpPr>
      <xdr:spPr>
        <a:xfrm>
          <a:off x="13403794" y="929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167291</xdr:rowOff>
    </xdr:from>
    <xdr:to>
      <xdr:col>18</xdr:col>
      <xdr:colOff>492125</xdr:colOff>
      <xdr:row>54</xdr:row>
      <xdr:rowOff>97441</xdr:rowOff>
    </xdr:to>
    <xdr:sp macro="" textlink="">
      <xdr:nvSpPr>
        <xdr:cNvPr id="596" name="円/楕円 595"/>
        <xdr:cNvSpPr/>
      </xdr:nvSpPr>
      <xdr:spPr>
        <a:xfrm>
          <a:off x="12763500" y="92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113968</xdr:rowOff>
    </xdr:from>
    <xdr:ext cx="599010" cy="259045"/>
    <xdr:sp macro="" textlink="">
      <xdr:nvSpPr>
        <xdr:cNvPr id="597" name="テキスト ボックス 596"/>
        <xdr:cNvSpPr txBox="1"/>
      </xdr:nvSpPr>
      <xdr:spPr>
        <a:xfrm>
          <a:off x="12514794" y="902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121751</xdr:rowOff>
    </xdr:from>
    <xdr:to>
      <xdr:col>23</xdr:col>
      <xdr:colOff>517525</xdr:colOff>
      <xdr:row>95</xdr:row>
      <xdr:rowOff>145506</xdr:rowOff>
    </xdr:to>
    <xdr:cxnSp macro="">
      <xdr:nvCxnSpPr>
        <xdr:cNvPr id="679" name="直線コネクタ 678"/>
        <xdr:cNvCxnSpPr/>
      </xdr:nvCxnSpPr>
      <xdr:spPr>
        <a:xfrm flipV="1">
          <a:off x="15481300" y="16409501"/>
          <a:ext cx="8382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145506</xdr:rowOff>
    </xdr:from>
    <xdr:to>
      <xdr:col>22</xdr:col>
      <xdr:colOff>365125</xdr:colOff>
      <xdr:row>95</xdr:row>
      <xdr:rowOff>149493</xdr:rowOff>
    </xdr:to>
    <xdr:cxnSp macro="">
      <xdr:nvCxnSpPr>
        <xdr:cNvPr id="682" name="直線コネクタ 681"/>
        <xdr:cNvCxnSpPr/>
      </xdr:nvCxnSpPr>
      <xdr:spPr>
        <a:xfrm flipV="1">
          <a:off x="14592300" y="16433256"/>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149493</xdr:rowOff>
    </xdr:from>
    <xdr:to>
      <xdr:col>21</xdr:col>
      <xdr:colOff>161925</xdr:colOff>
      <xdr:row>96</xdr:row>
      <xdr:rowOff>2727</xdr:rowOff>
    </xdr:to>
    <xdr:cxnSp macro="">
      <xdr:nvCxnSpPr>
        <xdr:cNvPr id="685" name="直線コネクタ 684"/>
        <xdr:cNvCxnSpPr/>
      </xdr:nvCxnSpPr>
      <xdr:spPr>
        <a:xfrm flipV="1">
          <a:off x="13703300" y="16437243"/>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2727</xdr:rowOff>
    </xdr:from>
    <xdr:to>
      <xdr:col>19</xdr:col>
      <xdr:colOff>644525</xdr:colOff>
      <xdr:row>96</xdr:row>
      <xdr:rowOff>29259</xdr:rowOff>
    </xdr:to>
    <xdr:cxnSp macro="">
      <xdr:nvCxnSpPr>
        <xdr:cNvPr id="688" name="直線コネクタ 687"/>
        <xdr:cNvCxnSpPr/>
      </xdr:nvCxnSpPr>
      <xdr:spPr>
        <a:xfrm flipV="1">
          <a:off x="12814300" y="16461927"/>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70951</xdr:rowOff>
    </xdr:from>
    <xdr:to>
      <xdr:col>23</xdr:col>
      <xdr:colOff>568325</xdr:colOff>
      <xdr:row>96</xdr:row>
      <xdr:rowOff>1101</xdr:rowOff>
    </xdr:to>
    <xdr:sp macro="" textlink="">
      <xdr:nvSpPr>
        <xdr:cNvPr id="698" name="円/楕円 697"/>
        <xdr:cNvSpPr/>
      </xdr:nvSpPr>
      <xdr:spPr>
        <a:xfrm>
          <a:off x="16268700" y="163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93828</xdr:rowOff>
    </xdr:from>
    <xdr:ext cx="599010" cy="259045"/>
    <xdr:sp macro="" textlink="">
      <xdr:nvSpPr>
        <xdr:cNvPr id="699" name="公債費該当値テキスト"/>
        <xdr:cNvSpPr txBox="1"/>
      </xdr:nvSpPr>
      <xdr:spPr>
        <a:xfrm>
          <a:off x="16370300" y="1621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116,426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94706</xdr:rowOff>
    </xdr:from>
    <xdr:to>
      <xdr:col>22</xdr:col>
      <xdr:colOff>415925</xdr:colOff>
      <xdr:row>96</xdr:row>
      <xdr:rowOff>24856</xdr:rowOff>
    </xdr:to>
    <xdr:sp macro="" textlink="">
      <xdr:nvSpPr>
        <xdr:cNvPr id="700" name="円/楕円 699"/>
        <xdr:cNvSpPr/>
      </xdr:nvSpPr>
      <xdr:spPr>
        <a:xfrm>
          <a:off x="15430500" y="1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41383</xdr:rowOff>
    </xdr:from>
    <xdr:ext cx="599010" cy="259045"/>
    <xdr:sp macro="" textlink="">
      <xdr:nvSpPr>
        <xdr:cNvPr id="701" name="テキスト ボックス 700"/>
        <xdr:cNvSpPr txBox="1"/>
      </xdr:nvSpPr>
      <xdr:spPr>
        <a:xfrm>
          <a:off x="15181794" y="1615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98693</xdr:rowOff>
    </xdr:from>
    <xdr:to>
      <xdr:col>21</xdr:col>
      <xdr:colOff>212725</xdr:colOff>
      <xdr:row>96</xdr:row>
      <xdr:rowOff>28843</xdr:rowOff>
    </xdr:to>
    <xdr:sp macro="" textlink="">
      <xdr:nvSpPr>
        <xdr:cNvPr id="702" name="円/楕円 701"/>
        <xdr:cNvSpPr/>
      </xdr:nvSpPr>
      <xdr:spPr>
        <a:xfrm>
          <a:off x="14541500" y="163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45370</xdr:rowOff>
    </xdr:from>
    <xdr:ext cx="599010" cy="259045"/>
    <xdr:sp macro="" textlink="">
      <xdr:nvSpPr>
        <xdr:cNvPr id="703" name="テキスト ボックス 702"/>
        <xdr:cNvSpPr txBox="1"/>
      </xdr:nvSpPr>
      <xdr:spPr>
        <a:xfrm>
          <a:off x="14292794" y="1616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123377</xdr:rowOff>
    </xdr:from>
    <xdr:to>
      <xdr:col>20</xdr:col>
      <xdr:colOff>9525</xdr:colOff>
      <xdr:row>96</xdr:row>
      <xdr:rowOff>53527</xdr:rowOff>
    </xdr:to>
    <xdr:sp macro="" textlink="">
      <xdr:nvSpPr>
        <xdr:cNvPr id="704" name="円/楕円 703"/>
        <xdr:cNvSpPr/>
      </xdr:nvSpPr>
      <xdr:spPr>
        <a:xfrm>
          <a:off x="13652500" y="16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44654</xdr:rowOff>
    </xdr:from>
    <xdr:ext cx="599010" cy="259045"/>
    <xdr:sp macro="" textlink="">
      <xdr:nvSpPr>
        <xdr:cNvPr id="705" name="テキスト ボックス 704"/>
        <xdr:cNvSpPr txBox="1"/>
      </xdr:nvSpPr>
      <xdr:spPr>
        <a:xfrm>
          <a:off x="13403794" y="1650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149909</xdr:rowOff>
    </xdr:from>
    <xdr:to>
      <xdr:col>18</xdr:col>
      <xdr:colOff>492125</xdr:colOff>
      <xdr:row>96</xdr:row>
      <xdr:rowOff>80059</xdr:rowOff>
    </xdr:to>
    <xdr:sp macro="" textlink="">
      <xdr:nvSpPr>
        <xdr:cNvPr id="706" name="円/楕円 705"/>
        <xdr:cNvSpPr/>
      </xdr:nvSpPr>
      <xdr:spPr>
        <a:xfrm>
          <a:off x="12763500" y="164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71186</xdr:rowOff>
    </xdr:from>
    <xdr:ext cx="534377" cy="259045"/>
    <xdr:sp macro="" textlink="">
      <xdr:nvSpPr>
        <xdr:cNvPr id="707" name="テキスト ボックス 706"/>
        <xdr:cNvSpPr txBox="1"/>
      </xdr:nvSpPr>
      <xdr:spPr>
        <a:xfrm>
          <a:off x="12547111" y="165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類似団体平均を上回っている主な費目と要因についてですが、総務費は住民一人あたり</a:t>
          </a:r>
          <a:r>
            <a:rPr kumimoji="1" lang="en-US" altLang="ja-JP" sz="1300">
              <a:latin typeface="ＭＳ Ｐゴシック"/>
            </a:rPr>
            <a:t>175,610</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8,982</a:t>
          </a:r>
          <a:r>
            <a:rPr kumimoji="1" lang="ja-JP" altLang="ja-JP" sz="1300">
              <a:solidFill>
                <a:schemeClr val="dk1"/>
              </a:solidFill>
              <a:effectLst/>
              <a:latin typeface="+mn-lt"/>
              <a:ea typeface="+mn-ea"/>
              <a:cs typeface="+mn-cs"/>
            </a:rPr>
            <a:t>円上回っていますが、これは</a:t>
          </a:r>
          <a:r>
            <a:rPr kumimoji="1" lang="ja-JP" altLang="en-US" sz="1300">
              <a:solidFill>
                <a:schemeClr val="dk1"/>
              </a:solidFill>
              <a:effectLst/>
              <a:latin typeface="+mn-lt"/>
              <a:ea typeface="+mn-ea"/>
              <a:cs typeface="+mn-cs"/>
            </a:rPr>
            <a:t>防災行政情報告知ネットワーク構築工事を実施したことによるものです。</a:t>
          </a:r>
          <a:r>
            <a:rPr kumimoji="1" lang="ja-JP" altLang="en-US" sz="1300">
              <a:latin typeface="ＭＳ Ｐゴシック"/>
            </a:rPr>
            <a:t>土木費は住民一人あたり</a:t>
          </a:r>
          <a:r>
            <a:rPr kumimoji="1" lang="en-US" altLang="ja-JP" sz="1300">
              <a:latin typeface="ＭＳ Ｐゴシック"/>
            </a:rPr>
            <a:t>109,296</a:t>
          </a:r>
          <a:r>
            <a:rPr kumimoji="1" lang="ja-JP" altLang="en-US" sz="1300">
              <a:latin typeface="ＭＳ Ｐゴシック"/>
            </a:rPr>
            <a:t>円となっており、類似団体平均を</a:t>
          </a:r>
          <a:r>
            <a:rPr kumimoji="1" lang="en-US" altLang="ja-JP" sz="1300">
              <a:latin typeface="ＭＳ Ｐゴシック"/>
            </a:rPr>
            <a:t>20,265</a:t>
          </a:r>
          <a:r>
            <a:rPr kumimoji="1" lang="ja-JP" altLang="en-US" sz="1300">
              <a:latin typeface="ＭＳ Ｐゴシック"/>
            </a:rPr>
            <a:t>円上回っていますが、これは町道早来安平線改良舗装工事で橋梁架替工事を実施したことによるものです。また、教育費は住民一人当たり</a:t>
          </a:r>
          <a:r>
            <a:rPr kumimoji="1" lang="en-US" altLang="ja-JP" sz="1300">
              <a:latin typeface="ＭＳ Ｐゴシック"/>
            </a:rPr>
            <a:t>133,418</a:t>
          </a:r>
          <a:r>
            <a:rPr kumimoji="1" lang="ja-JP" altLang="en-US" sz="1300">
              <a:latin typeface="ＭＳ Ｐゴシック"/>
            </a:rPr>
            <a:t>円</a:t>
          </a:r>
          <a:r>
            <a:rPr kumimoji="1" lang="ja-JP" altLang="ja-JP" sz="1300">
              <a:solidFill>
                <a:schemeClr val="dk1"/>
              </a:solidFill>
              <a:effectLst/>
              <a:latin typeface="+mn-lt"/>
              <a:ea typeface="+mn-ea"/>
              <a:cs typeface="+mn-cs"/>
            </a:rPr>
            <a:t>となっており、類似団体平均を</a:t>
          </a:r>
          <a:r>
            <a:rPr kumimoji="1" lang="en-US" altLang="ja-JP" sz="1300">
              <a:solidFill>
                <a:schemeClr val="dk1"/>
              </a:solidFill>
              <a:effectLst/>
              <a:latin typeface="+mn-lt"/>
              <a:ea typeface="+mn-ea"/>
              <a:cs typeface="+mn-cs"/>
            </a:rPr>
            <a:t>40,516</a:t>
          </a:r>
          <a:r>
            <a:rPr kumimoji="1" lang="ja-JP" altLang="ja-JP" sz="1300">
              <a:solidFill>
                <a:schemeClr val="dk1"/>
              </a:solidFill>
              <a:effectLst/>
              <a:latin typeface="+mn-lt"/>
              <a:ea typeface="+mn-ea"/>
              <a:cs typeface="+mn-cs"/>
            </a:rPr>
            <a:t>円上回っていますが、これは</a:t>
          </a:r>
          <a:r>
            <a:rPr kumimoji="1" lang="ja-JP" altLang="en-US" sz="1300">
              <a:solidFill>
                <a:schemeClr val="dk1"/>
              </a:solidFill>
              <a:effectLst/>
              <a:latin typeface="+mn-lt"/>
              <a:ea typeface="+mn-ea"/>
              <a:cs typeface="+mn-cs"/>
            </a:rPr>
            <a:t>遠浅コミュニティセンター建設工事と、スポーツセンターアイスアリーナ改修工事を実施したことによるものです。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実質収支は黒字の状態が続いて</a:t>
          </a:r>
          <a:r>
            <a:rPr lang="ja-JP" altLang="en-US" sz="1100" b="0" i="0">
              <a:solidFill>
                <a:schemeClr val="dk1"/>
              </a:solidFill>
              <a:effectLst/>
              <a:latin typeface="+mn-lt"/>
              <a:ea typeface="+mn-ea"/>
              <a:cs typeface="+mn-cs"/>
            </a:rPr>
            <a:t>いますが、平成</a:t>
          </a:r>
          <a:r>
            <a:rPr lang="en-US" altLang="ja-JP" sz="1100" b="0" i="0">
              <a:solidFill>
                <a:schemeClr val="dk1"/>
              </a:solidFill>
              <a:effectLst/>
              <a:latin typeface="+mn-lt"/>
              <a:ea typeface="+mn-ea"/>
              <a:cs typeface="+mn-cs"/>
            </a:rPr>
            <a:t>27</a:t>
          </a:r>
          <a:r>
            <a:rPr lang="ja-JP" altLang="en-US" sz="1100" b="0" i="0">
              <a:solidFill>
                <a:schemeClr val="dk1"/>
              </a:solidFill>
              <a:effectLst/>
              <a:latin typeface="+mn-lt"/>
              <a:ea typeface="+mn-ea"/>
              <a:cs typeface="+mn-cs"/>
            </a:rPr>
            <a:t>年度の実質単年度収支については</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0.09</a:t>
          </a:r>
          <a:r>
            <a:rPr lang="ja-JP" altLang="ja-JP" sz="1100" b="0" i="0">
              <a:solidFill>
                <a:schemeClr val="dk1"/>
              </a:solidFill>
              <a:effectLst/>
              <a:latin typeface="+mn-lt"/>
              <a:ea typeface="+mn-ea"/>
              <a:cs typeface="+mn-cs"/>
            </a:rPr>
            <a:t>％となりました。</a:t>
          </a:r>
          <a:r>
            <a:rPr lang="ja-JP" altLang="en-US" sz="1100" b="0" i="0">
              <a:solidFill>
                <a:schemeClr val="dk1"/>
              </a:solidFill>
              <a:effectLst/>
              <a:latin typeface="+mn-lt"/>
              <a:ea typeface="+mn-ea"/>
              <a:cs typeface="+mn-cs"/>
            </a:rPr>
            <a:t>主な要因については、遠浅コミュニティセンター建設工事や、スポーツセンターアイスアリーナ改修工事など複数の大型事業を実施したことによるものです。</a:t>
          </a:r>
          <a:endParaRPr lang="en-US" altLang="ja-JP"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今後は、普通交付税の合併算定替の終了や</a:t>
          </a:r>
          <a:r>
            <a:rPr lang="ja-JP" altLang="en-US" sz="1100" b="0" i="0">
              <a:solidFill>
                <a:schemeClr val="dk1"/>
              </a:solidFill>
              <a:effectLst/>
              <a:latin typeface="+mn-lt"/>
              <a:ea typeface="+mn-ea"/>
              <a:cs typeface="+mn-cs"/>
            </a:rPr>
            <a:t>、役場庁舎増築工事、道の駅整備事業などの</a:t>
          </a:r>
          <a:r>
            <a:rPr lang="ja-JP" altLang="ja-JP" sz="1100" b="0" i="0">
              <a:solidFill>
                <a:schemeClr val="dk1"/>
              </a:solidFill>
              <a:effectLst/>
              <a:latin typeface="+mn-lt"/>
              <a:ea typeface="+mn-ea"/>
              <a:cs typeface="+mn-cs"/>
            </a:rPr>
            <a:t>大型事業実施に伴う一般財源の増加などを見据え、「財政計画」に基づき計画的な財政運営に努めます。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連結実質赤字比率については、国民健康保険事業特別会計において赤字となっていますが、一般会計ほか２つの公営事業会計と簡易水道事業特別会計ほか１つの公営企業会計については資金不足が生じていないことから、連結実質赤字比率は黒字になっています。</a:t>
          </a:r>
          <a:endParaRPr lang="ja-JP" altLang="ja-JP" sz="1400">
            <a:effectLst/>
          </a:endParaRPr>
        </a:p>
        <a:p>
          <a:pPr rtl="0"/>
          <a:r>
            <a:rPr lang="ja-JP" altLang="ja-JP" sz="1100" b="0" i="0">
              <a:solidFill>
                <a:schemeClr val="dk1"/>
              </a:solidFill>
              <a:effectLst/>
              <a:latin typeface="+mn-lt"/>
              <a:ea typeface="+mn-ea"/>
              <a:cs typeface="+mn-cs"/>
            </a:rPr>
            <a:t>　赤字となっている国民健康保険事業特別会計については、今後、健全な財政運営をしていくために未納者に対する徴収の強化などのほか、国保加入者の健康増進により医療費の削減を目指すなど、長期的に経営改善に向けた取り組みを行います。</a:t>
          </a:r>
          <a:endParaRPr lang="ja-JP" altLang="ja-JP" sz="1400">
            <a:effectLst/>
          </a:endParaRPr>
        </a:p>
        <a:p>
          <a:pPr rtl="0"/>
          <a:r>
            <a:rPr lang="ja-JP" altLang="ja-JP" sz="1100" b="0" i="0">
              <a:solidFill>
                <a:schemeClr val="dk1"/>
              </a:solidFill>
              <a:effectLst/>
              <a:latin typeface="+mn-lt"/>
              <a:ea typeface="+mn-ea"/>
              <a:cs typeface="+mn-cs"/>
            </a:rPr>
            <a:t>　また、一般会計においても、今後は、町税及び普通交付税など自主財源の確保が課題となり、財政調整基金をはじめとする各種基金の運用による財政運営が求められることから、収支のバランスを考慮した堅実な予算執行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zoomScale="85" zoomScaleNormal="85" workbookViewId="0">
      <selection activeCell="AC3" sqref="A3:AY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7587625</v>
      </c>
      <c r="BO4" s="379"/>
      <c r="BP4" s="379"/>
      <c r="BQ4" s="379"/>
      <c r="BR4" s="379"/>
      <c r="BS4" s="379"/>
      <c r="BT4" s="379"/>
      <c r="BU4" s="380"/>
      <c r="BV4" s="378">
        <v>7055521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2.5</v>
      </c>
      <c r="CU4" s="385"/>
      <c r="CV4" s="385"/>
      <c r="CW4" s="385"/>
      <c r="CX4" s="385"/>
      <c r="CY4" s="385"/>
      <c r="CZ4" s="385"/>
      <c r="DA4" s="386"/>
      <c r="DB4" s="384">
        <v>2.6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7416964</v>
      </c>
      <c r="BO5" s="416"/>
      <c r="BP5" s="416"/>
      <c r="BQ5" s="416"/>
      <c r="BR5" s="416"/>
      <c r="BS5" s="416"/>
      <c r="BT5" s="416"/>
      <c r="BU5" s="417"/>
      <c r="BV5" s="415">
        <v>6928660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83.1</v>
      </c>
      <c r="CU5" s="413"/>
      <c r="CV5" s="413"/>
      <c r="CW5" s="413"/>
      <c r="CX5" s="413"/>
      <c r="CY5" s="413"/>
      <c r="CZ5" s="413"/>
      <c r="DA5" s="414"/>
      <c r="DB5" s="412">
        <v>85.6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170661</v>
      </c>
      <c r="BO6" s="416"/>
      <c r="BP6" s="416"/>
      <c r="BQ6" s="416"/>
      <c r="BR6" s="416"/>
      <c r="BS6" s="416"/>
      <c r="BT6" s="416"/>
      <c r="BU6" s="417"/>
      <c r="BV6" s="415">
        <v>126861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87.9</v>
      </c>
      <c r="CU6" s="453"/>
      <c r="CV6" s="453"/>
      <c r="CW6" s="453"/>
      <c r="CX6" s="453"/>
      <c r="CY6" s="453"/>
      <c r="CZ6" s="453"/>
      <c r="DA6" s="454"/>
      <c r="DB6" s="452">
        <v>91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54268</v>
      </c>
      <c r="BO7" s="416"/>
      <c r="BP7" s="416"/>
      <c r="BQ7" s="416"/>
      <c r="BR7" s="416"/>
      <c r="BS7" s="416"/>
      <c r="BT7" s="416"/>
      <c r="BU7" s="417"/>
      <c r="BV7" s="415">
        <v>3740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4719061</v>
      </c>
      <c r="CU7" s="416"/>
      <c r="CV7" s="416"/>
      <c r="CW7" s="416"/>
      <c r="CX7" s="416"/>
      <c r="CY7" s="416"/>
      <c r="CZ7" s="416"/>
      <c r="DA7" s="417"/>
      <c r="DB7" s="415">
        <v>4707488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116393</v>
      </c>
      <c r="BO8" s="416"/>
      <c r="BP8" s="416"/>
      <c r="BQ8" s="416"/>
      <c r="BR8" s="416"/>
      <c r="BS8" s="416"/>
      <c r="BT8" s="416"/>
      <c r="BU8" s="417"/>
      <c r="BV8" s="415">
        <v>123121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0.39</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8148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-6728</v>
      </c>
      <c r="BO9" s="416"/>
      <c r="BP9" s="416"/>
      <c r="BQ9" s="416"/>
      <c r="BR9" s="416"/>
      <c r="BS9" s="416"/>
      <c r="BT9" s="416"/>
      <c r="BU9" s="417"/>
      <c r="BV9" s="415">
        <v>4998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15.9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8726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2411</v>
      </c>
      <c r="BO10" s="416"/>
      <c r="BP10" s="416"/>
      <c r="BQ10" s="416"/>
      <c r="BR10" s="416"/>
      <c r="BS10" s="416"/>
      <c r="BT10" s="416"/>
      <c r="BU10" s="417"/>
      <c r="BV10" s="415">
        <v>238316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8465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28137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8429</v>
      </c>
      <c r="S13" s="497"/>
      <c r="T13" s="497"/>
      <c r="U13" s="497"/>
      <c r="V13" s="498"/>
      <c r="W13" s="431" t="s">
        <v>120</v>
      </c>
      <c r="X13" s="432"/>
      <c r="Y13" s="432"/>
      <c r="Z13" s="432"/>
      <c r="AA13" s="432"/>
      <c r="AB13" s="422"/>
      <c r="AC13" s="466">
        <v>1084</v>
      </c>
      <c r="AD13" s="467"/>
      <c r="AE13" s="467"/>
      <c r="AF13" s="467"/>
      <c r="AG13" s="506"/>
      <c r="AH13" s="466">
        <v>1205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-4317</v>
      </c>
      <c r="BO13" s="416"/>
      <c r="BP13" s="416"/>
      <c r="BQ13" s="416"/>
      <c r="BR13" s="416"/>
      <c r="BS13" s="416"/>
      <c r="BT13" s="416"/>
      <c r="BU13" s="417"/>
      <c r="BV13" s="415">
        <v>215177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10.7</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8555</v>
      </c>
      <c r="S14" s="497"/>
      <c r="T14" s="497"/>
      <c r="U14" s="497"/>
      <c r="V14" s="498"/>
      <c r="W14" s="405"/>
      <c r="X14" s="406"/>
      <c r="Y14" s="406"/>
      <c r="Z14" s="406"/>
      <c r="AA14" s="406"/>
      <c r="AB14" s="395"/>
      <c r="AC14" s="499">
        <v>26.6</v>
      </c>
      <c r="AD14" s="500"/>
      <c r="AE14" s="500"/>
      <c r="AF14" s="500"/>
      <c r="AG14" s="501"/>
      <c r="AH14" s="499">
        <v>26.7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54.7</v>
      </c>
      <c r="CU14" s="511"/>
      <c r="CV14" s="511"/>
      <c r="CW14" s="511"/>
      <c r="CX14" s="511"/>
      <c r="CY14" s="511"/>
      <c r="CZ14" s="511"/>
      <c r="DA14" s="512"/>
      <c r="DB14" s="510">
        <v>64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8531</v>
      </c>
      <c r="S15" s="497"/>
      <c r="T15" s="497"/>
      <c r="U15" s="497"/>
      <c r="V15" s="498"/>
      <c r="W15" s="431" t="s">
        <v>127</v>
      </c>
      <c r="X15" s="432"/>
      <c r="Y15" s="432"/>
      <c r="Z15" s="432"/>
      <c r="AA15" s="432"/>
      <c r="AB15" s="422"/>
      <c r="AC15" s="466">
        <v>667</v>
      </c>
      <c r="AD15" s="467"/>
      <c r="AE15" s="467"/>
      <c r="AF15" s="467"/>
      <c r="AG15" s="506"/>
      <c r="AH15" s="466">
        <v>777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1373378</v>
      </c>
      <c r="BO15" s="379"/>
      <c r="BP15" s="379"/>
      <c r="BQ15" s="379"/>
      <c r="BR15" s="379"/>
      <c r="BS15" s="379"/>
      <c r="BT15" s="379"/>
      <c r="BU15" s="380"/>
      <c r="BV15" s="378">
        <v>1405228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16.399999999999999</v>
      </c>
      <c r="AD16" s="500"/>
      <c r="AE16" s="500"/>
      <c r="AF16" s="500"/>
      <c r="AG16" s="501"/>
      <c r="AH16" s="499">
        <v>17.2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3599839</v>
      </c>
      <c r="BO16" s="416"/>
      <c r="BP16" s="416"/>
      <c r="BQ16" s="416"/>
      <c r="BR16" s="416"/>
      <c r="BS16" s="416"/>
      <c r="BT16" s="416"/>
      <c r="BU16" s="417"/>
      <c r="BV16" s="415">
        <v>3462838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2320</v>
      </c>
      <c r="AD17" s="467"/>
      <c r="AE17" s="467"/>
      <c r="AF17" s="467"/>
      <c r="AG17" s="506"/>
      <c r="AH17" s="466">
        <v>2508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1800947</v>
      </c>
      <c r="BO17" s="416"/>
      <c r="BP17" s="416"/>
      <c r="BQ17" s="416"/>
      <c r="BR17" s="416"/>
      <c r="BS17" s="416"/>
      <c r="BT17" s="416"/>
      <c r="BU17" s="417"/>
      <c r="BV17" s="415">
        <v>1869501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237.16</v>
      </c>
      <c r="M18" s="528"/>
      <c r="N18" s="528"/>
      <c r="O18" s="528"/>
      <c r="P18" s="528"/>
      <c r="Q18" s="528"/>
      <c r="R18" s="529"/>
      <c r="S18" s="529"/>
      <c r="T18" s="529"/>
      <c r="U18" s="529"/>
      <c r="V18" s="530"/>
      <c r="W18" s="433"/>
      <c r="X18" s="434"/>
      <c r="Y18" s="434"/>
      <c r="Z18" s="434"/>
      <c r="AA18" s="434"/>
      <c r="AB18" s="425"/>
      <c r="AC18" s="531">
        <v>57</v>
      </c>
      <c r="AD18" s="532"/>
      <c r="AE18" s="532"/>
      <c r="AF18" s="532"/>
      <c r="AG18" s="533"/>
      <c r="AH18" s="531">
        <v>55.5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4080077</v>
      </c>
      <c r="BO18" s="416"/>
      <c r="BP18" s="416"/>
      <c r="BQ18" s="416"/>
      <c r="BR18" s="416"/>
      <c r="BS18" s="416"/>
      <c r="BT18" s="416"/>
      <c r="BU18" s="417"/>
      <c r="BV18" s="415">
        <v>4000451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5308494</v>
      </c>
      <c r="BO19" s="416"/>
      <c r="BP19" s="416"/>
      <c r="BQ19" s="416"/>
      <c r="BR19" s="416"/>
      <c r="BS19" s="416"/>
      <c r="BT19" s="416"/>
      <c r="BU19" s="417"/>
      <c r="BV19" s="415">
        <v>5103475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3651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9378748</v>
      </c>
      <c r="BO23" s="416"/>
      <c r="BP23" s="416"/>
      <c r="BQ23" s="416"/>
      <c r="BR23" s="416"/>
      <c r="BS23" s="416"/>
      <c r="BT23" s="416"/>
      <c r="BU23" s="417"/>
      <c r="BV23" s="415">
        <v>9627002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7000</v>
      </c>
      <c r="R24" s="467"/>
      <c r="S24" s="467"/>
      <c r="T24" s="467"/>
      <c r="U24" s="467"/>
      <c r="V24" s="506"/>
      <c r="W24" s="561"/>
      <c r="X24" s="549"/>
      <c r="Y24" s="550"/>
      <c r="Z24" s="465" t="s">
        <v>151</v>
      </c>
      <c r="AA24" s="445"/>
      <c r="AB24" s="445"/>
      <c r="AC24" s="445"/>
      <c r="AD24" s="445"/>
      <c r="AE24" s="445"/>
      <c r="AF24" s="445"/>
      <c r="AG24" s="446"/>
      <c r="AH24" s="466">
        <v>119</v>
      </c>
      <c r="AI24" s="467"/>
      <c r="AJ24" s="467"/>
      <c r="AK24" s="467"/>
      <c r="AL24" s="506"/>
      <c r="AM24" s="466">
        <v>382704</v>
      </c>
      <c r="AN24" s="467"/>
      <c r="AO24" s="467"/>
      <c r="AP24" s="467"/>
      <c r="AQ24" s="467"/>
      <c r="AR24" s="506"/>
      <c r="AS24" s="466">
        <v>3216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7762182</v>
      </c>
      <c r="BO24" s="416"/>
      <c r="BP24" s="416"/>
      <c r="BQ24" s="416"/>
      <c r="BR24" s="416"/>
      <c r="BS24" s="416"/>
      <c r="BT24" s="416"/>
      <c r="BU24" s="417"/>
      <c r="BV24" s="415">
        <v>7815775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6000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13521</v>
      </c>
      <c r="BO25" s="379"/>
      <c r="BP25" s="379"/>
      <c r="BQ25" s="379"/>
      <c r="BR25" s="379"/>
      <c r="BS25" s="379"/>
      <c r="BT25" s="379"/>
      <c r="BU25" s="380"/>
      <c r="BV25" s="378">
        <v>12546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5950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2500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9842</v>
      </c>
      <c r="AN27" s="467"/>
      <c r="AO27" s="467"/>
      <c r="AP27" s="467"/>
      <c r="AQ27" s="467"/>
      <c r="AR27" s="506"/>
      <c r="AS27" s="466">
        <v>3281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236968</v>
      </c>
      <c r="BO27" s="585"/>
      <c r="BP27" s="585"/>
      <c r="BQ27" s="585"/>
      <c r="BR27" s="585"/>
      <c r="BS27" s="585"/>
      <c r="BT27" s="585"/>
      <c r="BU27" s="586"/>
      <c r="BV27" s="584">
        <v>236573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2000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1915234</v>
      </c>
      <c r="BO28" s="379"/>
      <c r="BP28" s="379"/>
      <c r="BQ28" s="379"/>
      <c r="BR28" s="379"/>
      <c r="BS28" s="379"/>
      <c r="BT28" s="379"/>
      <c r="BU28" s="380"/>
      <c r="BV28" s="378">
        <v>1850823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1760</v>
      </c>
      <c r="R29" s="467"/>
      <c r="S29" s="467"/>
      <c r="T29" s="467"/>
      <c r="U29" s="467"/>
      <c r="V29" s="506"/>
      <c r="W29" s="562"/>
      <c r="X29" s="563"/>
      <c r="Y29" s="564"/>
      <c r="Z29" s="465" t="s">
        <v>167</v>
      </c>
      <c r="AA29" s="445"/>
      <c r="AB29" s="445"/>
      <c r="AC29" s="445"/>
      <c r="AD29" s="445"/>
      <c r="AE29" s="445"/>
      <c r="AF29" s="445"/>
      <c r="AG29" s="446"/>
      <c r="AH29" s="466">
        <v>122</v>
      </c>
      <c r="AI29" s="467"/>
      <c r="AJ29" s="467"/>
      <c r="AK29" s="467"/>
      <c r="AL29" s="506"/>
      <c r="AM29" s="466">
        <v>392546</v>
      </c>
      <c r="AN29" s="467"/>
      <c r="AO29" s="467"/>
      <c r="AP29" s="467"/>
      <c r="AQ29" s="467"/>
      <c r="AR29" s="506"/>
      <c r="AS29" s="466">
        <v>3218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305996</v>
      </c>
      <c r="BO29" s="416"/>
      <c r="BP29" s="416"/>
      <c r="BQ29" s="416"/>
      <c r="BR29" s="416"/>
      <c r="BS29" s="416"/>
      <c r="BT29" s="416"/>
      <c r="BU29" s="417"/>
      <c r="BV29" s="415">
        <v>305996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2414092</v>
      </c>
      <c r="BO30" s="585"/>
      <c r="BP30" s="585"/>
      <c r="BQ30" s="585"/>
      <c r="BR30" s="585"/>
      <c r="BS30" s="585"/>
      <c r="BT30" s="585"/>
      <c r="BU30" s="586"/>
      <c r="BV30" s="584">
        <v>2152433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簡易水道事業特別会計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安平・厚真行政事務組合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胆振東部消防組合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胆振東部日高西部衛生組合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4" zoomScale="70" zoomScaleNormal="70" zoomScaleSheetLayoutView="100" workbookViewId="0">
      <selection activeCell="J41" sqref="J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t="s">
        <v>532</v>
      </c>
      <c r="G34" s="33">
        <v>0</v>
      </c>
      <c r="H34" s="33" t="s">
        <v>533</v>
      </c>
      <c r="I34" s="33" t="s">
        <v>534</v>
      </c>
      <c r="J34" s="34" t="s">
        <v>535</v>
      </c>
      <c r="K34" s="22"/>
      <c r="L34" s="22"/>
      <c r="M34" s="22"/>
      <c r="N34" s="22"/>
      <c r="O34" s="22"/>
      <c r="P34" s="22"/>
    </row>
    <row r="35" spans="1:16" ht="39" customHeight="1">
      <c r="A35" s="22"/>
      <c r="B35" s="35"/>
      <c r="C35" s="1175" t="s">
        <v>536</v>
      </c>
      <c r="D35" s="1176"/>
      <c r="E35" s="1177"/>
      <c r="F35" s="36">
        <v>0.48</v>
      </c>
      <c r="G35" s="37">
        <v>3.46</v>
      </c>
      <c r="H35" s="37">
        <v>3.25</v>
      </c>
      <c r="I35" s="37">
        <v>2.52</v>
      </c>
      <c r="J35" s="38">
        <v>2.77</v>
      </c>
      <c r="K35" s="22"/>
      <c r="L35" s="22"/>
      <c r="M35" s="22"/>
      <c r="N35" s="22"/>
      <c r="O35" s="22"/>
      <c r="P35" s="22"/>
    </row>
    <row r="36" spans="1:16" ht="39" customHeight="1">
      <c r="A36" s="22"/>
      <c r="B36" s="35"/>
      <c r="C36" s="1175" t="s">
        <v>537</v>
      </c>
      <c r="D36" s="1176"/>
      <c r="E36" s="1177"/>
      <c r="F36" s="36">
        <v>2.48</v>
      </c>
      <c r="G36" s="37">
        <v>2.2000000000000002</v>
      </c>
      <c r="H36" s="37">
        <v>2.4700000000000002</v>
      </c>
      <c r="I36" s="37">
        <v>2.61</v>
      </c>
      <c r="J36" s="38">
        <v>2.46</v>
      </c>
      <c r="K36" s="22"/>
      <c r="L36" s="22"/>
      <c r="M36" s="22"/>
      <c r="N36" s="22"/>
      <c r="O36" s="22"/>
      <c r="P36" s="22"/>
    </row>
    <row r="37" spans="1:16" ht="39" customHeight="1">
      <c r="A37" s="22"/>
      <c r="B37" s="35"/>
      <c r="C37" s="1175" t="s">
        <v>538</v>
      </c>
      <c r="D37" s="1176"/>
      <c r="E37" s="1177"/>
      <c r="F37" s="36">
        <v>0.3</v>
      </c>
      <c r="G37" s="37">
        <v>0.04</v>
      </c>
      <c r="H37" s="37">
        <v>0.13</v>
      </c>
      <c r="I37" s="37">
        <v>0.71</v>
      </c>
      <c r="J37" s="38">
        <v>1.23</v>
      </c>
      <c r="K37" s="22"/>
      <c r="L37" s="22"/>
      <c r="M37" s="22"/>
      <c r="N37" s="22"/>
      <c r="O37" s="22"/>
      <c r="P37" s="22"/>
    </row>
    <row r="38" spans="1:16" ht="39" customHeight="1">
      <c r="A38" s="22"/>
      <c r="B38" s="35"/>
      <c r="C38" s="1175" t="s">
        <v>539</v>
      </c>
      <c r="D38" s="1176"/>
      <c r="E38" s="1177"/>
      <c r="F38" s="36">
        <v>0.14000000000000001</v>
      </c>
      <c r="G38" s="37">
        <v>7.0000000000000007E-2</v>
      </c>
      <c r="H38" s="37">
        <v>0.12</v>
      </c>
      <c r="I38" s="37">
        <v>0.11</v>
      </c>
      <c r="J38" s="38">
        <v>0.11</v>
      </c>
      <c r="K38" s="22"/>
      <c r="L38" s="22"/>
      <c r="M38" s="22"/>
      <c r="N38" s="22"/>
      <c r="O38" s="22"/>
      <c r="P38" s="22"/>
    </row>
    <row r="39" spans="1:16" ht="39" customHeight="1">
      <c r="A39" s="22"/>
      <c r="B39" s="35"/>
      <c r="C39" s="1175" t="s">
        <v>540</v>
      </c>
      <c r="D39" s="1176"/>
      <c r="E39" s="1177"/>
      <c r="F39" s="36">
        <v>0.01</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541</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542</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873</v>
      </c>
      <c r="L45" s="60">
        <v>913</v>
      </c>
      <c r="M45" s="60">
        <v>958</v>
      </c>
      <c r="N45" s="60">
        <v>952</v>
      </c>
      <c r="O45" s="61">
        <v>985</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274</v>
      </c>
      <c r="L48" s="64">
        <v>295</v>
      </c>
      <c r="M48" s="64">
        <v>284</v>
      </c>
      <c r="N48" s="64">
        <v>281</v>
      </c>
      <c r="O48" s="65">
        <v>298</v>
      </c>
      <c r="P48" s="48"/>
      <c r="Q48" s="48"/>
      <c r="R48" s="48"/>
      <c r="S48" s="48"/>
      <c r="T48" s="48"/>
      <c r="U48" s="48"/>
    </row>
    <row r="49" spans="1:21" ht="30.75" customHeight="1">
      <c r="A49" s="48"/>
      <c r="B49" s="1193"/>
      <c r="C49" s="1194"/>
      <c r="D49" s="62"/>
      <c r="E49" s="1185" t="s">
        <v>15</v>
      </c>
      <c r="F49" s="1185"/>
      <c r="G49" s="1185"/>
      <c r="H49" s="1185"/>
      <c r="I49" s="1185"/>
      <c r="J49" s="1186"/>
      <c r="K49" s="63">
        <v>34</v>
      </c>
      <c r="L49" s="64">
        <v>35</v>
      </c>
      <c r="M49" s="64">
        <v>35</v>
      </c>
      <c r="N49" s="64">
        <v>25</v>
      </c>
      <c r="O49" s="65">
        <v>5</v>
      </c>
      <c r="P49" s="48"/>
      <c r="Q49" s="48"/>
      <c r="R49" s="48"/>
      <c r="S49" s="48"/>
      <c r="T49" s="48"/>
      <c r="U49" s="48"/>
    </row>
    <row r="50" spans="1:21" ht="30.75" customHeight="1">
      <c r="A50" s="48"/>
      <c r="B50" s="1193"/>
      <c r="C50" s="1194"/>
      <c r="D50" s="62"/>
      <c r="E50" s="1185" t="s">
        <v>16</v>
      </c>
      <c r="F50" s="1185"/>
      <c r="G50" s="1185"/>
      <c r="H50" s="1185"/>
      <c r="I50" s="1185"/>
      <c r="J50" s="1186"/>
      <c r="K50" s="63">
        <v>115</v>
      </c>
      <c r="L50" s="64">
        <v>54</v>
      </c>
      <c r="M50" s="64">
        <v>91</v>
      </c>
      <c r="N50" s="64">
        <v>25</v>
      </c>
      <c r="O50" s="65">
        <v>76</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806</v>
      </c>
      <c r="L52" s="64">
        <v>854</v>
      </c>
      <c r="M52" s="64">
        <v>888</v>
      </c>
      <c r="N52" s="64">
        <v>928</v>
      </c>
      <c r="O52" s="65">
        <v>915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490</v>
      </c>
      <c r="L53" s="69">
        <v>443</v>
      </c>
      <c r="M53" s="69">
        <v>480</v>
      </c>
      <c r="N53" s="69">
        <v>355</v>
      </c>
      <c r="O53" s="70">
        <v>449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9" t="s">
        <v>23</v>
      </c>
      <c r="C41" s="1200"/>
      <c r="D41" s="81"/>
      <c r="E41" s="1205" t="s">
        <v>24</v>
      </c>
      <c r="F41" s="1205"/>
      <c r="G41" s="1205"/>
      <c r="H41" s="1206"/>
      <c r="I41" s="82">
        <v>9910</v>
      </c>
      <c r="J41" s="83">
        <v>10100</v>
      </c>
      <c r="K41" s="83">
        <v>9928</v>
      </c>
      <c r="L41" s="83">
        <v>9627</v>
      </c>
      <c r="M41" s="84">
        <v>9379</v>
      </c>
    </row>
    <row r="42" spans="2:13" ht="27.75" customHeight="1">
      <c r="B42" s="1201"/>
      <c r="C42" s="1202"/>
      <c r="D42" s="85"/>
      <c r="E42" s="1207" t="s">
        <v>25</v>
      </c>
      <c r="F42" s="1207"/>
      <c r="G42" s="1207"/>
      <c r="H42" s="1208"/>
      <c r="I42" s="86">
        <v>275</v>
      </c>
      <c r="J42" s="87" t="s">
        <v>486</v>
      </c>
      <c r="K42" s="87" t="s">
        <v>486</v>
      </c>
      <c r="L42" s="87" t="s">
        <v>486</v>
      </c>
      <c r="M42" s="88" t="s">
        <v>486</v>
      </c>
    </row>
    <row r="43" spans="2:13" ht="27.75" customHeight="1">
      <c r="B43" s="1201"/>
      <c r="C43" s="1202"/>
      <c r="D43" s="85"/>
      <c r="E43" s="1207" t="s">
        <v>26</v>
      </c>
      <c r="F43" s="1207"/>
      <c r="G43" s="1207"/>
      <c r="H43" s="1208"/>
      <c r="I43" s="86">
        <v>5512</v>
      </c>
      <c r="J43" s="87">
        <v>5540</v>
      </c>
      <c r="K43" s="87">
        <v>5514</v>
      </c>
      <c r="L43" s="87">
        <v>5457</v>
      </c>
      <c r="M43" s="88">
        <v>5386</v>
      </c>
    </row>
    <row r="44" spans="2:13" ht="27.75" customHeight="1">
      <c r="B44" s="1201"/>
      <c r="C44" s="1202"/>
      <c r="D44" s="85"/>
      <c r="E44" s="1207" t="s">
        <v>27</v>
      </c>
      <c r="F44" s="1207"/>
      <c r="G44" s="1207"/>
      <c r="H44" s="1208"/>
      <c r="I44" s="86">
        <v>121</v>
      </c>
      <c r="J44" s="87">
        <v>198</v>
      </c>
      <c r="K44" s="87">
        <v>165</v>
      </c>
      <c r="L44" s="87">
        <v>140</v>
      </c>
      <c r="M44" s="88">
        <v>136</v>
      </c>
    </row>
    <row r="45" spans="2:13" ht="27.75" customHeight="1">
      <c r="B45" s="1201"/>
      <c r="C45" s="1202"/>
      <c r="D45" s="85"/>
      <c r="E45" s="1207" t="s">
        <v>28</v>
      </c>
      <c r="F45" s="1207"/>
      <c r="G45" s="1207"/>
      <c r="H45" s="1208"/>
      <c r="I45" s="86">
        <v>1183</v>
      </c>
      <c r="J45" s="87">
        <v>1152</v>
      </c>
      <c r="K45" s="87">
        <v>995</v>
      </c>
      <c r="L45" s="87">
        <v>987</v>
      </c>
      <c r="M45" s="88">
        <v>933</v>
      </c>
    </row>
    <row r="46" spans="2:13" ht="27.75" customHeight="1">
      <c r="B46" s="1201"/>
      <c r="C46" s="1202"/>
      <c r="D46" s="85"/>
      <c r="E46" s="1207" t="s">
        <v>29</v>
      </c>
      <c r="F46" s="1207"/>
      <c r="G46" s="1207"/>
      <c r="H46" s="1208"/>
      <c r="I46" s="86" t="s">
        <v>486</v>
      </c>
      <c r="J46" s="87" t="s">
        <v>486</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2646</v>
      </c>
      <c r="J49" s="87">
        <v>2743</v>
      </c>
      <c r="K49" s="87">
        <v>3115</v>
      </c>
      <c r="L49" s="87">
        <v>3380</v>
      </c>
      <c r="M49" s="88">
        <v>3669</v>
      </c>
    </row>
    <row r="50" spans="2:13" ht="27.75" customHeight="1">
      <c r="B50" s="1201"/>
      <c r="C50" s="1202"/>
      <c r="D50" s="85"/>
      <c r="E50" s="1207" t="s">
        <v>34</v>
      </c>
      <c r="F50" s="1207"/>
      <c r="G50" s="1207"/>
      <c r="H50" s="1208"/>
      <c r="I50" s="86">
        <v>1205</v>
      </c>
      <c r="J50" s="87">
        <v>1280</v>
      </c>
      <c r="K50" s="87">
        <v>1194</v>
      </c>
      <c r="L50" s="87">
        <v>1038</v>
      </c>
      <c r="M50" s="88">
        <v>912</v>
      </c>
    </row>
    <row r="51" spans="2:13" ht="27.75" customHeight="1">
      <c r="B51" s="1203"/>
      <c r="C51" s="1204"/>
      <c r="D51" s="85"/>
      <c r="E51" s="1207" t="s">
        <v>35</v>
      </c>
      <c r="F51" s="1207"/>
      <c r="G51" s="1207"/>
      <c r="H51" s="1208"/>
      <c r="I51" s="86">
        <v>8748</v>
      </c>
      <c r="J51" s="87">
        <v>9468</v>
      </c>
      <c r="K51" s="87">
        <v>9437</v>
      </c>
      <c r="L51" s="87">
        <v>9283</v>
      </c>
      <c r="M51" s="88">
        <v>9096</v>
      </c>
    </row>
    <row r="52" spans="2:13" ht="27.75" customHeight="1" thickBot="1">
      <c r="B52" s="1211" t="s">
        <v>36</v>
      </c>
      <c r="C52" s="1212"/>
      <c r="D52" s="90"/>
      <c r="E52" s="1213" t="s">
        <v>37</v>
      </c>
      <c r="F52" s="1213"/>
      <c r="G52" s="1213"/>
      <c r="H52" s="1214"/>
      <c r="I52" s="91">
        <v>4402</v>
      </c>
      <c r="J52" s="92">
        <v>3499</v>
      </c>
      <c r="K52" s="92">
        <v>2855</v>
      </c>
      <c r="L52" s="92">
        <v>2510</v>
      </c>
      <c r="M52" s="93">
        <v>2157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46" zoomScaleNormal="100" zoomScaleSheetLayoutView="55" workbookViewId="0">
      <selection activeCell="K55" sqref="K55:K5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29" t="s">
        <v>559</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8"/>
      <c r="H50" s="1239"/>
      <c r="I50" s="1239"/>
      <c r="J50" s="1240"/>
      <c r="K50" s="354" t="s">
        <v>525</v>
      </c>
      <c r="L50" s="354" t="s">
        <v>526</v>
      </c>
      <c r="M50" s="354" t="s">
        <v>527</v>
      </c>
      <c r="N50" s="354" t="s">
        <v>528</v>
      </c>
      <c r="O50" s="354" t="s">
        <v>529</v>
      </c>
    </row>
    <row r="51" spans="1:17">
      <c r="B51" s="248"/>
      <c r="C51" s="244"/>
      <c r="D51" s="244"/>
      <c r="E51" s="244"/>
      <c r="F51" s="244"/>
      <c r="G51" s="1241" t="s">
        <v>552</v>
      </c>
      <c r="H51" s="1242"/>
      <c r="I51" s="1247" t="s">
        <v>553</v>
      </c>
      <c r="J51" s="1247"/>
      <c r="K51" s="1249"/>
      <c r="L51" s="1249"/>
      <c r="M51" s="1249"/>
      <c r="N51" s="1249"/>
      <c r="O51" s="1215">
        <v>54.7</v>
      </c>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554</v>
      </c>
      <c r="J53" s="1227"/>
      <c r="K53" s="1250"/>
      <c r="L53" s="1250"/>
      <c r="M53" s="1250"/>
      <c r="N53" s="1250"/>
      <c r="O53" s="1219">
        <v>47.1</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555</v>
      </c>
      <c r="H55" s="1222"/>
      <c r="I55" s="1227" t="s">
        <v>553</v>
      </c>
      <c r="J55" s="1227"/>
      <c r="K55" s="1249"/>
      <c r="L55" s="1249"/>
      <c r="M55" s="1249"/>
      <c r="N55" s="1249"/>
      <c r="O55" s="1215">
        <v>0</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554</v>
      </c>
      <c r="J57" s="1217"/>
      <c r="K57" s="1250"/>
      <c r="L57" s="1250"/>
      <c r="M57" s="1250"/>
      <c r="N57" s="1250"/>
      <c r="O57" s="1219">
        <v>57.6</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9" t="s">
        <v>560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8"/>
      <c r="H72" s="1239"/>
      <c r="I72" s="1239"/>
      <c r="J72" s="1240"/>
      <c r="K72" s="354" t="s">
        <v>525</v>
      </c>
      <c r="L72" s="354" t="s">
        <v>526</v>
      </c>
      <c r="M72" s="354" t="s">
        <v>527</v>
      </c>
      <c r="N72" s="354" t="s">
        <v>528</v>
      </c>
      <c r="O72" s="354" t="s">
        <v>529</v>
      </c>
    </row>
    <row r="73" spans="2:30">
      <c r="B73" s="248"/>
      <c r="C73" s="244"/>
      <c r="D73" s="244"/>
      <c r="E73" s="244"/>
      <c r="F73" s="244"/>
      <c r="G73" s="1241" t="s">
        <v>552</v>
      </c>
      <c r="H73" s="1242"/>
      <c r="I73" s="1247" t="s">
        <v>553</v>
      </c>
      <c r="J73" s="1247"/>
      <c r="K73" s="1228">
        <v>110.6</v>
      </c>
      <c r="L73" s="1228">
        <v>89.4</v>
      </c>
      <c r="M73" s="1215">
        <v>70.900000000000006</v>
      </c>
      <c r="N73" s="1215">
        <v>64</v>
      </c>
      <c r="O73" s="1215">
        <v>54.7</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558</v>
      </c>
      <c r="J75" s="1227"/>
      <c r="K75" s="1219">
        <v>13.4</v>
      </c>
      <c r="L75" s="1219">
        <v>12.2</v>
      </c>
      <c r="M75" s="1219">
        <v>11.8</v>
      </c>
      <c r="N75" s="1219">
        <v>10.7</v>
      </c>
      <c r="O75" s="1219">
        <v>10.7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555</v>
      </c>
      <c r="H77" s="1222"/>
      <c r="I77" s="1227" t="s">
        <v>553</v>
      </c>
      <c r="J77" s="1227"/>
      <c r="K77" s="1228">
        <v>20.3</v>
      </c>
      <c r="L77" s="1228">
        <v>5.7</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558</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M107" zoomScaleNormal="100" zoomScaleSheetLayoutView="70" workbookViewId="0">
      <selection activeCell="AC3" sqref="AC3:AL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Normal="100" zoomScaleSheetLayoutView="55" workbookViewId="0">
      <selection activeCell="AC3" sqref="AC3:AL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161688</v>
      </c>
      <c r="E3" s="116"/>
      <c r="F3" s="117">
        <v>146140</v>
      </c>
      <c r="G3" s="118"/>
      <c r="H3" s="119"/>
    </row>
    <row r="4" spans="1:8">
      <c r="A4" s="120"/>
      <c r="B4" s="121"/>
      <c r="C4" s="122"/>
      <c r="D4" s="123">
        <v>51479</v>
      </c>
      <c r="E4" s="124"/>
      <c r="F4" s="125">
        <v>75451</v>
      </c>
      <c r="G4" s="126"/>
      <c r="H4" s="127"/>
    </row>
    <row r="5" spans="1:8">
      <c r="A5" s="108" t="s">
        <v>519</v>
      </c>
      <c r="B5" s="113"/>
      <c r="C5" s="114"/>
      <c r="D5" s="115">
        <v>154268</v>
      </c>
      <c r="E5" s="116"/>
      <c r="F5" s="117">
        <v>146641</v>
      </c>
      <c r="G5" s="118"/>
      <c r="H5" s="119"/>
    </row>
    <row r="6" spans="1:8">
      <c r="A6" s="120"/>
      <c r="B6" s="121"/>
      <c r="C6" s="122"/>
      <c r="D6" s="123">
        <v>37676</v>
      </c>
      <c r="E6" s="124"/>
      <c r="F6" s="125">
        <v>68142</v>
      </c>
      <c r="G6" s="126"/>
      <c r="H6" s="127"/>
    </row>
    <row r="7" spans="1:8">
      <c r="A7" s="108" t="s">
        <v>520</v>
      </c>
      <c r="B7" s="113"/>
      <c r="C7" s="114"/>
      <c r="D7" s="115">
        <v>213129</v>
      </c>
      <c r="E7" s="116"/>
      <c r="F7" s="117">
        <v>174587</v>
      </c>
      <c r="G7" s="118"/>
      <c r="H7" s="119"/>
    </row>
    <row r="8" spans="1:8">
      <c r="A8" s="120"/>
      <c r="B8" s="121"/>
      <c r="C8" s="122"/>
      <c r="D8" s="123">
        <v>48288</v>
      </c>
      <c r="E8" s="124"/>
      <c r="F8" s="125">
        <v>79695</v>
      </c>
      <c r="G8" s="126"/>
      <c r="H8" s="127"/>
    </row>
    <row r="9" spans="1:8">
      <c r="A9" s="108" t="s">
        <v>521</v>
      </c>
      <c r="B9" s="113"/>
      <c r="C9" s="114"/>
      <c r="D9" s="115">
        <v>118133</v>
      </c>
      <c r="E9" s="116"/>
      <c r="F9" s="117">
        <v>175675</v>
      </c>
      <c r="G9" s="118"/>
      <c r="H9" s="119"/>
    </row>
    <row r="10" spans="1:8">
      <c r="A10" s="120"/>
      <c r="B10" s="121"/>
      <c r="C10" s="122"/>
      <c r="D10" s="123">
        <v>49945</v>
      </c>
      <c r="E10" s="124"/>
      <c r="F10" s="125">
        <v>87698</v>
      </c>
      <c r="G10" s="126"/>
      <c r="H10" s="127"/>
    </row>
    <row r="11" spans="1:8">
      <c r="A11" s="108" t="s">
        <v>522</v>
      </c>
      <c r="B11" s="113"/>
      <c r="C11" s="114"/>
      <c r="D11" s="115">
        <v>163452</v>
      </c>
      <c r="E11" s="116"/>
      <c r="F11" s="117">
        <v>162193</v>
      </c>
      <c r="G11" s="118"/>
      <c r="H11" s="119"/>
    </row>
    <row r="12" spans="1:8">
      <c r="A12" s="120"/>
      <c r="B12" s="121"/>
      <c r="C12" s="128"/>
      <c r="D12" s="123">
        <v>30853</v>
      </c>
      <c r="E12" s="124"/>
      <c r="F12" s="125">
        <v>79985</v>
      </c>
      <c r="G12" s="126"/>
      <c r="H12" s="127"/>
    </row>
    <row r="13" spans="1:8">
      <c r="A13" s="108"/>
      <c r="B13" s="113"/>
      <c r="C13" s="129"/>
      <c r="D13" s="130">
        <v>162134</v>
      </c>
      <c r="E13" s="131"/>
      <c r="F13" s="132">
        <v>161047</v>
      </c>
      <c r="G13" s="133"/>
      <c r="H13" s="119"/>
    </row>
    <row r="14" spans="1:8">
      <c r="A14" s="120"/>
      <c r="B14" s="121"/>
      <c r="C14" s="122"/>
      <c r="D14" s="123">
        <v>43648</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2.4900000000000002</v>
      </c>
      <c r="C19" s="134">
        <f>ROUND(VALUE(SUBSTITUTE(実質収支比率等に係る経年分析!G$48,"▲","-")),2)</f>
        <v>2.2000000000000002</v>
      </c>
      <c r="D19" s="134">
        <f>ROUND(VALUE(SUBSTITUTE(実質収支比率等に係る経年分析!H$48,"▲","-")),2)</f>
        <v>2.4700000000000002</v>
      </c>
      <c r="E19" s="134">
        <f>ROUND(VALUE(SUBSTITUTE(実質収支比率等に係る経年分析!I$48,"▲","-")),2)</f>
        <v>2.62</v>
      </c>
      <c r="F19" s="134">
        <f>ROUND(VALUE(SUBSTITUTE(実質収支比率等に係る経年分析!J$48,"▲","-")),2)</f>
        <v>2.4700000000000002</v>
      </c>
    </row>
    <row r="20" spans="1:11">
      <c r="A20" s="134" t="s">
        <v>42</v>
      </c>
      <c r="B20" s="134">
        <f>ROUND(VALUE(SUBSTITUTE(実質収支比率等に係る経年分析!F$47,"▲","-")),2)</f>
        <v>30.8</v>
      </c>
      <c r="C20" s="134">
        <f>ROUND(VALUE(SUBSTITUTE(実質収支比率等に係る経年分析!G$47,"▲","-")),2)</f>
        <v>33.049999999999997</v>
      </c>
      <c r="D20" s="134">
        <f>ROUND(VALUE(SUBSTITUTE(実質収支比率等に係る経年分析!H$47,"▲","-")),2)</f>
        <v>33.11</v>
      </c>
      <c r="E20" s="134">
        <f>ROUND(VALUE(SUBSTITUTE(実質収支比率等に係る経年分析!I$47,"▲","-")),2)</f>
        <v>39.32</v>
      </c>
      <c r="F20" s="134">
        <f>ROUND(VALUE(SUBSTITUTE(実質収支比率等に係る経年分析!J$47,"▲","-")),2)</f>
        <v>40.590000000000003</v>
      </c>
    </row>
    <row r="21" spans="1:11">
      <c r="A21" s="134" t="s">
        <v>43</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0.38</v>
      </c>
      <c r="E21" s="134">
        <f>IF(ISNUMBER(VALUE(SUBSTITUTE(実質収支比率等に係る経年分析!I$49,"▲","-"))),ROUND(VALUE(SUBSTITUTE(実質収支比率等に係る経年分析!I$49,"▲","-")),2),NA())</f>
        <v>4.57</v>
      </c>
      <c r="F21" s="134">
        <f>IF(ISNUMBER(VALUE(SUBSTITUTE(実質収支比率等に係る経年分析!J$49,"▲","-"))),ROUND(VALUE(SUBSTITUTE(実質収支比率等に係る経年分析!J$49,"▲","-")),2),NA())</f>
        <v>-0.09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2.4700000000000002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2.46</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2.77</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0.36</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f>IF(ROUND(VALUE(SUBSTITUTE(連結実質赤字比率に係る赤字・黒字の構成分析!H$34,"▲", "-")), 2) &lt; 0, ABS(ROUND(VALUE(SUBSTITUTE(連結実質赤字比率に係る赤字・黒字の構成分析!H$34,"▲", "-")), 2)), NA())</f>
        <v>0.28999999999999998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806</v>
      </c>
      <c r="E42" s="136"/>
      <c r="F42" s="136"/>
      <c r="G42" s="136">
        <f>'実質公債費比率（分子）の構造'!L$52</f>
        <v>854</v>
      </c>
      <c r="H42" s="136"/>
      <c r="I42" s="136"/>
      <c r="J42" s="136">
        <f>'実質公債費比率（分子）の構造'!M$52</f>
        <v>888</v>
      </c>
      <c r="K42" s="136"/>
      <c r="L42" s="136"/>
      <c r="M42" s="136">
        <f>'実質公債費比率（分子）の構造'!N$52</f>
        <v>928</v>
      </c>
      <c r="N42" s="136"/>
      <c r="O42" s="136"/>
      <c r="P42" s="136">
        <f>'実質公債費比率（分子）の構造'!O$52</f>
        <v>915</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115</v>
      </c>
      <c r="C44" s="136"/>
      <c r="D44" s="136"/>
      <c r="E44" s="136">
        <f>'実質公債費比率（分子）の構造'!L$50</f>
        <v>54</v>
      </c>
      <c r="F44" s="136"/>
      <c r="G44" s="136"/>
      <c r="H44" s="136">
        <f>'実質公債費比率（分子）の構造'!M$50</f>
        <v>91</v>
      </c>
      <c r="I44" s="136"/>
      <c r="J44" s="136"/>
      <c r="K44" s="136">
        <f>'実質公債費比率（分子）の構造'!N$50</f>
        <v>25</v>
      </c>
      <c r="L44" s="136"/>
      <c r="M44" s="136"/>
      <c r="N44" s="136">
        <f>'実質公債費比率（分子）の構造'!O$50</f>
        <v>76</v>
      </c>
      <c r="O44" s="136"/>
      <c r="P44" s="136"/>
    </row>
    <row r="45" spans="1:16">
      <c r="A45" s="136" t="s">
        <v>53</v>
      </c>
      <c r="B45" s="136">
        <f>'実質公債費比率（分子）の構造'!K$49</f>
        <v>34</v>
      </c>
      <c r="C45" s="136"/>
      <c r="D45" s="136"/>
      <c r="E45" s="136">
        <f>'実質公債費比率（分子）の構造'!L$49</f>
        <v>35</v>
      </c>
      <c r="F45" s="136"/>
      <c r="G45" s="136"/>
      <c r="H45" s="136">
        <f>'実質公債費比率（分子）の構造'!M$49</f>
        <v>35</v>
      </c>
      <c r="I45" s="136"/>
      <c r="J45" s="136"/>
      <c r="K45" s="136">
        <f>'実質公債費比率（分子）の構造'!N$49</f>
        <v>25</v>
      </c>
      <c r="L45" s="136"/>
      <c r="M45" s="136"/>
      <c r="N45" s="136">
        <f>'実質公債費比率（分子）の構造'!O$49</f>
        <v>5</v>
      </c>
      <c r="O45" s="136"/>
      <c r="P45" s="136"/>
    </row>
    <row r="46" spans="1:16">
      <c r="A46" s="136" t="s">
        <v>54</v>
      </c>
      <c r="B46" s="136">
        <f>'実質公債費比率（分子）の構造'!K$48</f>
        <v>274</v>
      </c>
      <c r="C46" s="136"/>
      <c r="D46" s="136"/>
      <c r="E46" s="136">
        <f>'実質公債費比率（分子）の構造'!L$48</f>
        <v>295</v>
      </c>
      <c r="F46" s="136"/>
      <c r="G46" s="136"/>
      <c r="H46" s="136">
        <f>'実質公債費比率（分子）の構造'!M$48</f>
        <v>284</v>
      </c>
      <c r="I46" s="136"/>
      <c r="J46" s="136"/>
      <c r="K46" s="136">
        <f>'実質公債費比率（分子）の構造'!N$48</f>
        <v>281</v>
      </c>
      <c r="L46" s="136"/>
      <c r="M46" s="136"/>
      <c r="N46" s="136">
        <f>'実質公債費比率（分子）の構造'!O$48</f>
        <v>298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873</v>
      </c>
      <c r="C49" s="136"/>
      <c r="D49" s="136"/>
      <c r="E49" s="136">
        <f>'実質公債費比率（分子）の構造'!L$45</f>
        <v>913</v>
      </c>
      <c r="F49" s="136"/>
      <c r="G49" s="136"/>
      <c r="H49" s="136">
        <f>'実質公債費比率（分子）の構造'!M$45</f>
        <v>958</v>
      </c>
      <c r="I49" s="136"/>
      <c r="J49" s="136"/>
      <c r="K49" s="136">
        <f>'実質公債費比率（分子）の構造'!N$45</f>
        <v>952</v>
      </c>
      <c r="L49" s="136"/>
      <c r="M49" s="136"/>
      <c r="N49" s="136">
        <f>'実質公債費比率（分子）の構造'!O$45</f>
        <v>985</v>
      </c>
      <c r="O49" s="136"/>
      <c r="P49" s="136"/>
    </row>
    <row r="50" spans="1:16">
      <c r="A50" s="136" t="s">
        <v>58</v>
      </c>
      <c r="B50" s="136" t="e">
        <f>NA()</f>
        <v>#N/A</v>
      </c>
      <c r="C50" s="136">
        <f>IF(ISNUMBER('実質公債費比率（分子）の構造'!K$53),'実質公債費比率（分子）の構造'!K$53,NA())</f>
        <v>490</v>
      </c>
      <c r="D50" s="136" t="e">
        <f>NA()</f>
        <v>#N/A</v>
      </c>
      <c r="E50" s="136" t="e">
        <f>NA()</f>
        <v>#N/A</v>
      </c>
      <c r="F50" s="136">
        <f>IF(ISNUMBER('実質公債費比率（分子）の構造'!L$53),'実質公債費比率（分子）の構造'!L$53,NA())</f>
        <v>443</v>
      </c>
      <c r="G50" s="136" t="e">
        <f>NA()</f>
        <v>#N/A</v>
      </c>
      <c r="H50" s="136" t="e">
        <f>NA()</f>
        <v>#N/A</v>
      </c>
      <c r="I50" s="136">
        <f>IF(ISNUMBER('実質公債費比率（分子）の構造'!M$53),'実質公債費比率（分子）の構造'!M$53,NA())</f>
        <v>480</v>
      </c>
      <c r="J50" s="136" t="e">
        <f>NA()</f>
        <v>#N/A</v>
      </c>
      <c r="K50" s="136" t="e">
        <f>NA()</f>
        <v>#N/A</v>
      </c>
      <c r="L50" s="136">
        <f>IF(ISNUMBER('実質公債費比率（分子）の構造'!N$53),'実質公債費比率（分子）の構造'!N$53,NA())</f>
        <v>355</v>
      </c>
      <c r="M50" s="136" t="e">
        <f>NA()</f>
        <v>#N/A</v>
      </c>
      <c r="N50" s="136" t="e">
        <f>NA()</f>
        <v>#N/A</v>
      </c>
      <c r="O50" s="136">
        <f>IF(ISNUMBER('実質公債費比率（分子）の構造'!O$53),'実質公債費比率（分子）の構造'!O$53,NA())</f>
        <v>449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8748</v>
      </c>
      <c r="E56" s="135"/>
      <c r="F56" s="135"/>
      <c r="G56" s="135">
        <f>'将来負担比率（分子）の構造'!J$51</f>
        <v>9468</v>
      </c>
      <c r="H56" s="135"/>
      <c r="I56" s="135"/>
      <c r="J56" s="135">
        <f>'将来負担比率（分子）の構造'!K$51</f>
        <v>9437</v>
      </c>
      <c r="K56" s="135"/>
      <c r="L56" s="135"/>
      <c r="M56" s="135">
        <f>'将来負担比率（分子）の構造'!L$51</f>
        <v>9283</v>
      </c>
      <c r="N56" s="135"/>
      <c r="O56" s="135"/>
      <c r="P56" s="135">
        <f>'将来負担比率（分子）の構造'!M$51</f>
        <v>9096</v>
      </c>
    </row>
    <row r="57" spans="1:16">
      <c r="A57" s="135" t="s">
        <v>34</v>
      </c>
      <c r="B57" s="135"/>
      <c r="C57" s="135"/>
      <c r="D57" s="135">
        <f>'将来負担比率（分子）の構造'!I$50</f>
        <v>1205</v>
      </c>
      <c r="E57" s="135"/>
      <c r="F57" s="135"/>
      <c r="G57" s="135">
        <f>'将来負担比率（分子）の構造'!J$50</f>
        <v>1280</v>
      </c>
      <c r="H57" s="135"/>
      <c r="I57" s="135"/>
      <c r="J57" s="135">
        <f>'将来負担比率（分子）の構造'!K$50</f>
        <v>1194</v>
      </c>
      <c r="K57" s="135"/>
      <c r="L57" s="135"/>
      <c r="M57" s="135">
        <f>'将来負担比率（分子）の構造'!L$50</f>
        <v>1038</v>
      </c>
      <c r="N57" s="135"/>
      <c r="O57" s="135"/>
      <c r="P57" s="135">
        <f>'将来負担比率（分子）の構造'!M$50</f>
        <v>912</v>
      </c>
    </row>
    <row r="58" spans="1:16">
      <c r="A58" s="135" t="s">
        <v>33</v>
      </c>
      <c r="B58" s="135"/>
      <c r="C58" s="135"/>
      <c r="D58" s="135">
        <f>'将来負担比率（分子）の構造'!I$49</f>
        <v>2646</v>
      </c>
      <c r="E58" s="135"/>
      <c r="F58" s="135"/>
      <c r="G58" s="135">
        <f>'将来負担比率（分子）の構造'!J$49</f>
        <v>2743</v>
      </c>
      <c r="H58" s="135"/>
      <c r="I58" s="135"/>
      <c r="J58" s="135">
        <f>'将来負担比率（分子）の構造'!K$49</f>
        <v>3115</v>
      </c>
      <c r="K58" s="135"/>
      <c r="L58" s="135"/>
      <c r="M58" s="135">
        <f>'将来負担比率（分子）の構造'!L$49</f>
        <v>3380</v>
      </c>
      <c r="N58" s="135"/>
      <c r="O58" s="135"/>
      <c r="P58" s="135">
        <f>'将来負担比率（分子）の構造'!M$49</f>
        <v>3669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1183</v>
      </c>
      <c r="C62" s="135"/>
      <c r="D62" s="135"/>
      <c r="E62" s="135">
        <f>'将来負担比率（分子）の構造'!J$45</f>
        <v>1152</v>
      </c>
      <c r="F62" s="135"/>
      <c r="G62" s="135"/>
      <c r="H62" s="135">
        <f>'将来負担比率（分子）の構造'!K$45</f>
        <v>995</v>
      </c>
      <c r="I62" s="135"/>
      <c r="J62" s="135"/>
      <c r="K62" s="135">
        <f>'将来負担比率（分子）の構造'!L$45</f>
        <v>987</v>
      </c>
      <c r="L62" s="135"/>
      <c r="M62" s="135"/>
      <c r="N62" s="135">
        <f>'将来負担比率（分子）の構造'!M$45</f>
        <v>933</v>
      </c>
      <c r="O62" s="135"/>
      <c r="P62" s="135"/>
    </row>
    <row r="63" spans="1:16">
      <c r="A63" s="135" t="s">
        <v>27</v>
      </c>
      <c r="B63" s="135">
        <f>'将来負担比率（分子）の構造'!I$44</f>
        <v>121</v>
      </c>
      <c r="C63" s="135"/>
      <c r="D63" s="135"/>
      <c r="E63" s="135">
        <f>'将来負担比率（分子）の構造'!J$44</f>
        <v>198</v>
      </c>
      <c r="F63" s="135"/>
      <c r="G63" s="135"/>
      <c r="H63" s="135">
        <f>'将来負担比率（分子）の構造'!K$44</f>
        <v>165</v>
      </c>
      <c r="I63" s="135"/>
      <c r="J63" s="135"/>
      <c r="K63" s="135">
        <f>'将来負担比率（分子）の構造'!L$44</f>
        <v>140</v>
      </c>
      <c r="L63" s="135"/>
      <c r="M63" s="135"/>
      <c r="N63" s="135">
        <f>'将来負担比率（分子）の構造'!M$44</f>
        <v>136</v>
      </c>
      <c r="O63" s="135"/>
      <c r="P63" s="135"/>
    </row>
    <row r="64" spans="1:16">
      <c r="A64" s="135" t="s">
        <v>26</v>
      </c>
      <c r="B64" s="135">
        <f>'将来負担比率（分子）の構造'!I$43</f>
        <v>5512</v>
      </c>
      <c r="C64" s="135"/>
      <c r="D64" s="135"/>
      <c r="E64" s="135">
        <f>'将来負担比率（分子）の構造'!J$43</f>
        <v>5540</v>
      </c>
      <c r="F64" s="135"/>
      <c r="G64" s="135"/>
      <c r="H64" s="135">
        <f>'将来負担比率（分子）の構造'!K$43</f>
        <v>5514</v>
      </c>
      <c r="I64" s="135"/>
      <c r="J64" s="135"/>
      <c r="K64" s="135">
        <f>'将来負担比率（分子）の構造'!L$43</f>
        <v>5457</v>
      </c>
      <c r="L64" s="135"/>
      <c r="M64" s="135"/>
      <c r="N64" s="135">
        <f>'将来負担比率（分子）の構造'!M$43</f>
        <v>5386</v>
      </c>
      <c r="O64" s="135"/>
      <c r="P64" s="135"/>
    </row>
    <row r="65" spans="1:16">
      <c r="A65" s="135" t="s">
        <v>25</v>
      </c>
      <c r="B65" s="135">
        <f>'将来負担比率（分子）の構造'!I$42</f>
        <v>275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9910</v>
      </c>
      <c r="C66" s="135"/>
      <c r="D66" s="135"/>
      <c r="E66" s="135">
        <f>'将来負担比率（分子）の構造'!J$41</f>
        <v>10100</v>
      </c>
      <c r="F66" s="135"/>
      <c r="G66" s="135"/>
      <c r="H66" s="135">
        <f>'将来負担比率（分子）の構造'!K$41</f>
        <v>9928</v>
      </c>
      <c r="I66" s="135"/>
      <c r="J66" s="135"/>
      <c r="K66" s="135">
        <f>'将来負担比率（分子）の構造'!L$41</f>
        <v>9627</v>
      </c>
      <c r="L66" s="135"/>
      <c r="M66" s="135"/>
      <c r="N66" s="135">
        <f>'将来負担比率（分子）の構造'!M$41</f>
        <v>9379</v>
      </c>
      <c r="O66" s="135"/>
      <c r="P66" s="135"/>
    </row>
    <row r="67" spans="1:16">
      <c r="A67" s="135" t="s">
        <v>62</v>
      </c>
      <c r="B67" s="135" t="e">
        <f>NA()</f>
        <v>#N/A</v>
      </c>
      <c r="C67" s="135">
        <f>IF(ISNUMBER('将来負担比率（分子）の構造'!I$52), IF('将来負担比率（分子）の構造'!I$52 &lt; 0, 0, '将来負担比率（分子）の構造'!I$52), NA())</f>
        <v>4402</v>
      </c>
      <c r="D67" s="135" t="e">
        <f>NA()</f>
        <v>#N/A</v>
      </c>
      <c r="E67" s="135" t="e">
        <f>NA()</f>
        <v>#N/A</v>
      </c>
      <c r="F67" s="135">
        <f>IF(ISNUMBER('将来負担比率（分子）の構造'!J$52), IF('将来負担比率（分子）の構造'!J$52 &lt; 0, 0, '将来負担比率（分子）の構造'!J$52), NA())</f>
        <v>3499</v>
      </c>
      <c r="G67" s="135" t="e">
        <f>NA()</f>
        <v>#N/A</v>
      </c>
      <c r="H67" s="135" t="e">
        <f>NA()</f>
        <v>#N/A</v>
      </c>
      <c r="I67" s="135">
        <f>IF(ISNUMBER('将来負担比率（分子）の構造'!K$52), IF('将来負担比率（分子）の構造'!K$52 &lt; 0, 0, '将来負担比率（分子）の構造'!K$52), NA())</f>
        <v>2855</v>
      </c>
      <c r="J67" s="135" t="e">
        <f>NA()</f>
        <v>#N/A</v>
      </c>
      <c r="K67" s="135" t="e">
        <f>NA()</f>
        <v>#N/A</v>
      </c>
      <c r="L67" s="135">
        <f>IF(ISNUMBER('将来負担比率（分子）の構造'!L$52), IF('将来負担比率（分子）の構造'!L$52 &lt; 0, 0, '将来負担比率（分子）の構造'!L$52), NA())</f>
        <v>2510</v>
      </c>
      <c r="M67" s="135" t="e">
        <f>NA()</f>
        <v>#N/A</v>
      </c>
      <c r="N67" s="135" t="e">
        <f>NA()</f>
        <v>#N/A</v>
      </c>
      <c r="O67" s="135">
        <f>IF(ISNUMBER('将来負担比率（分子）の構造'!M$52), IF('将来負担比率（分子）の構造'!M$52 &lt; 0, 0, '将来負担比率（分子）の構造'!M$52), NA())</f>
        <v>2157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AC3" sqref="A3:AY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1589866</v>
      </c>
      <c r="S5" s="613"/>
      <c r="T5" s="613"/>
      <c r="U5" s="613"/>
      <c r="V5" s="613"/>
      <c r="W5" s="613"/>
      <c r="X5" s="613"/>
      <c r="Y5" s="614"/>
      <c r="Z5" s="615">
        <v>21</v>
      </c>
      <c r="AA5" s="615"/>
      <c r="AB5" s="615"/>
      <c r="AC5" s="615"/>
      <c r="AD5" s="616">
        <v>1589866</v>
      </c>
      <c r="AE5" s="616"/>
      <c r="AF5" s="616"/>
      <c r="AG5" s="616"/>
      <c r="AH5" s="616"/>
      <c r="AI5" s="616"/>
      <c r="AJ5" s="616"/>
      <c r="AK5" s="616"/>
      <c r="AL5" s="617">
        <v>34.200000000000003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1589866</v>
      </c>
      <c r="BH5" s="624"/>
      <c r="BI5" s="624"/>
      <c r="BJ5" s="624"/>
      <c r="BK5" s="624"/>
      <c r="BL5" s="624"/>
      <c r="BM5" s="624"/>
      <c r="BN5" s="625"/>
      <c r="BO5" s="626">
        <v>100</v>
      </c>
      <c r="BP5" s="626"/>
      <c r="BQ5" s="626"/>
      <c r="BR5" s="626"/>
      <c r="BS5" s="627">
        <v>16934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102980</v>
      </c>
      <c r="S6" s="624"/>
      <c r="T6" s="624"/>
      <c r="U6" s="624"/>
      <c r="V6" s="624"/>
      <c r="W6" s="624"/>
      <c r="X6" s="624"/>
      <c r="Y6" s="625"/>
      <c r="Z6" s="626">
        <v>1.4</v>
      </c>
      <c r="AA6" s="626"/>
      <c r="AB6" s="626"/>
      <c r="AC6" s="626"/>
      <c r="AD6" s="627">
        <v>102980</v>
      </c>
      <c r="AE6" s="627"/>
      <c r="AF6" s="627"/>
      <c r="AG6" s="627"/>
      <c r="AH6" s="627"/>
      <c r="AI6" s="627"/>
      <c r="AJ6" s="627"/>
      <c r="AK6" s="627"/>
      <c r="AL6" s="628">
        <v>2.2000000000000002</v>
      </c>
      <c r="AM6" s="629"/>
      <c r="AN6" s="629"/>
      <c r="AO6" s="630"/>
      <c r="AP6" s="620" t="s">
        <v>211</v>
      </c>
      <c r="AQ6" s="621"/>
      <c r="AR6" s="621"/>
      <c r="AS6" s="621"/>
      <c r="AT6" s="621"/>
      <c r="AU6" s="621"/>
      <c r="AV6" s="621"/>
      <c r="AW6" s="621"/>
      <c r="AX6" s="621"/>
      <c r="AY6" s="621"/>
      <c r="AZ6" s="621"/>
      <c r="BA6" s="621"/>
      <c r="BB6" s="621"/>
      <c r="BC6" s="621"/>
      <c r="BD6" s="621"/>
      <c r="BE6" s="621"/>
      <c r="BF6" s="622"/>
      <c r="BG6" s="623">
        <v>1589866</v>
      </c>
      <c r="BH6" s="624"/>
      <c r="BI6" s="624"/>
      <c r="BJ6" s="624"/>
      <c r="BK6" s="624"/>
      <c r="BL6" s="624"/>
      <c r="BM6" s="624"/>
      <c r="BN6" s="625"/>
      <c r="BO6" s="626">
        <v>100</v>
      </c>
      <c r="BP6" s="626"/>
      <c r="BQ6" s="626"/>
      <c r="BR6" s="626"/>
      <c r="BS6" s="627">
        <v>16934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84897</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84897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2335</v>
      </c>
      <c r="S7" s="624"/>
      <c r="T7" s="624"/>
      <c r="U7" s="624"/>
      <c r="V7" s="624"/>
      <c r="W7" s="624"/>
      <c r="X7" s="624"/>
      <c r="Y7" s="625"/>
      <c r="Z7" s="626">
        <v>0</v>
      </c>
      <c r="AA7" s="626"/>
      <c r="AB7" s="626"/>
      <c r="AC7" s="626"/>
      <c r="AD7" s="627">
        <v>2335</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836691</v>
      </c>
      <c r="BH7" s="624"/>
      <c r="BI7" s="624"/>
      <c r="BJ7" s="624"/>
      <c r="BK7" s="624"/>
      <c r="BL7" s="624"/>
      <c r="BM7" s="624"/>
      <c r="BN7" s="625"/>
      <c r="BO7" s="626">
        <v>52.6</v>
      </c>
      <c r="BP7" s="626"/>
      <c r="BQ7" s="626"/>
      <c r="BR7" s="626"/>
      <c r="BS7" s="627">
        <v>16934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1486535</v>
      </c>
      <c r="CS7" s="624"/>
      <c r="CT7" s="624"/>
      <c r="CU7" s="624"/>
      <c r="CV7" s="624"/>
      <c r="CW7" s="624"/>
      <c r="CX7" s="624"/>
      <c r="CY7" s="625"/>
      <c r="CZ7" s="626">
        <v>20</v>
      </c>
      <c r="DA7" s="626"/>
      <c r="DB7" s="626"/>
      <c r="DC7" s="626"/>
      <c r="DD7" s="632">
        <v>256878</v>
      </c>
      <c r="DE7" s="624"/>
      <c r="DF7" s="624"/>
      <c r="DG7" s="624"/>
      <c r="DH7" s="624"/>
      <c r="DI7" s="624"/>
      <c r="DJ7" s="624"/>
      <c r="DK7" s="624"/>
      <c r="DL7" s="624"/>
      <c r="DM7" s="624"/>
      <c r="DN7" s="624"/>
      <c r="DO7" s="624"/>
      <c r="DP7" s="625"/>
      <c r="DQ7" s="632">
        <v>998343</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4721</v>
      </c>
      <c r="S8" s="624"/>
      <c r="T8" s="624"/>
      <c r="U8" s="624"/>
      <c r="V8" s="624"/>
      <c r="W8" s="624"/>
      <c r="X8" s="624"/>
      <c r="Y8" s="625"/>
      <c r="Z8" s="626">
        <v>0.1</v>
      </c>
      <c r="AA8" s="626"/>
      <c r="AB8" s="626"/>
      <c r="AC8" s="626"/>
      <c r="AD8" s="627">
        <v>4721</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13303</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1381352</v>
      </c>
      <c r="CS8" s="624"/>
      <c r="CT8" s="624"/>
      <c r="CU8" s="624"/>
      <c r="CV8" s="624"/>
      <c r="CW8" s="624"/>
      <c r="CX8" s="624"/>
      <c r="CY8" s="625"/>
      <c r="CZ8" s="626">
        <v>18.600000000000001</v>
      </c>
      <c r="DA8" s="626"/>
      <c r="DB8" s="626"/>
      <c r="DC8" s="626"/>
      <c r="DD8" s="632">
        <v>23762</v>
      </c>
      <c r="DE8" s="624"/>
      <c r="DF8" s="624"/>
      <c r="DG8" s="624"/>
      <c r="DH8" s="624"/>
      <c r="DI8" s="624"/>
      <c r="DJ8" s="624"/>
      <c r="DK8" s="624"/>
      <c r="DL8" s="624"/>
      <c r="DM8" s="624"/>
      <c r="DN8" s="624"/>
      <c r="DO8" s="624"/>
      <c r="DP8" s="625"/>
      <c r="DQ8" s="632">
        <v>856150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3948</v>
      </c>
      <c r="S9" s="624"/>
      <c r="T9" s="624"/>
      <c r="U9" s="624"/>
      <c r="V9" s="624"/>
      <c r="W9" s="624"/>
      <c r="X9" s="624"/>
      <c r="Y9" s="625"/>
      <c r="Z9" s="626">
        <v>0.1</v>
      </c>
      <c r="AA9" s="626"/>
      <c r="AB9" s="626"/>
      <c r="AC9" s="626"/>
      <c r="AD9" s="627">
        <v>3948</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654978</v>
      </c>
      <c r="BH9" s="624"/>
      <c r="BI9" s="624"/>
      <c r="BJ9" s="624"/>
      <c r="BK9" s="624"/>
      <c r="BL9" s="624"/>
      <c r="BM9" s="624"/>
      <c r="BN9" s="625"/>
      <c r="BO9" s="626">
        <v>41.2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409741</v>
      </c>
      <c r="CS9" s="624"/>
      <c r="CT9" s="624"/>
      <c r="CU9" s="624"/>
      <c r="CV9" s="624"/>
      <c r="CW9" s="624"/>
      <c r="CX9" s="624"/>
      <c r="CY9" s="625"/>
      <c r="CZ9" s="626">
        <v>5.5</v>
      </c>
      <c r="DA9" s="626"/>
      <c r="DB9" s="626"/>
      <c r="DC9" s="626"/>
      <c r="DD9" s="632">
        <v>4189</v>
      </c>
      <c r="DE9" s="624"/>
      <c r="DF9" s="624"/>
      <c r="DG9" s="624"/>
      <c r="DH9" s="624"/>
      <c r="DI9" s="624"/>
      <c r="DJ9" s="624"/>
      <c r="DK9" s="624"/>
      <c r="DL9" s="624"/>
      <c r="DM9" s="624"/>
      <c r="DN9" s="624"/>
      <c r="DO9" s="624"/>
      <c r="DP9" s="625"/>
      <c r="DQ9" s="632">
        <v>396237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178560</v>
      </c>
      <c r="S10" s="624"/>
      <c r="T10" s="624"/>
      <c r="U10" s="624"/>
      <c r="V10" s="624"/>
      <c r="W10" s="624"/>
      <c r="X10" s="624"/>
      <c r="Y10" s="625"/>
      <c r="Z10" s="626">
        <v>2.4</v>
      </c>
      <c r="AA10" s="626"/>
      <c r="AB10" s="626"/>
      <c r="AC10" s="626"/>
      <c r="AD10" s="627">
        <v>178560</v>
      </c>
      <c r="AE10" s="627"/>
      <c r="AF10" s="627"/>
      <c r="AG10" s="627"/>
      <c r="AH10" s="627"/>
      <c r="AI10" s="627"/>
      <c r="AJ10" s="627"/>
      <c r="AK10" s="627"/>
      <c r="AL10" s="628">
        <v>3.8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34300</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18109</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7820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56201</v>
      </c>
      <c r="S11" s="624"/>
      <c r="T11" s="624"/>
      <c r="U11" s="624"/>
      <c r="V11" s="624"/>
      <c r="W11" s="624"/>
      <c r="X11" s="624"/>
      <c r="Y11" s="625"/>
      <c r="Z11" s="626">
        <v>0.7</v>
      </c>
      <c r="AA11" s="626"/>
      <c r="AB11" s="626"/>
      <c r="AC11" s="626"/>
      <c r="AD11" s="627">
        <v>56201</v>
      </c>
      <c r="AE11" s="627"/>
      <c r="AF11" s="627"/>
      <c r="AG11" s="627"/>
      <c r="AH11" s="627"/>
      <c r="AI11" s="627"/>
      <c r="AJ11" s="627"/>
      <c r="AK11" s="627"/>
      <c r="AL11" s="628">
        <v>1.2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134110</v>
      </c>
      <c r="BH11" s="624"/>
      <c r="BI11" s="624"/>
      <c r="BJ11" s="624"/>
      <c r="BK11" s="624"/>
      <c r="BL11" s="624"/>
      <c r="BM11" s="624"/>
      <c r="BN11" s="625"/>
      <c r="BO11" s="626">
        <v>8.4</v>
      </c>
      <c r="BP11" s="626"/>
      <c r="BQ11" s="626"/>
      <c r="BR11" s="626"/>
      <c r="BS11" s="632">
        <v>16934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458268</v>
      </c>
      <c r="CS11" s="624"/>
      <c r="CT11" s="624"/>
      <c r="CU11" s="624"/>
      <c r="CV11" s="624"/>
      <c r="CW11" s="624"/>
      <c r="CX11" s="624"/>
      <c r="CY11" s="625"/>
      <c r="CZ11" s="626">
        <v>6.2</v>
      </c>
      <c r="DA11" s="626"/>
      <c r="DB11" s="626"/>
      <c r="DC11" s="626"/>
      <c r="DD11" s="632">
        <v>127007</v>
      </c>
      <c r="DE11" s="624"/>
      <c r="DF11" s="624"/>
      <c r="DG11" s="624"/>
      <c r="DH11" s="624"/>
      <c r="DI11" s="624"/>
      <c r="DJ11" s="624"/>
      <c r="DK11" s="624"/>
      <c r="DL11" s="624"/>
      <c r="DM11" s="624"/>
      <c r="DN11" s="624"/>
      <c r="DO11" s="624"/>
      <c r="DP11" s="625"/>
      <c r="DQ11" s="632">
        <v>188689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669019</v>
      </c>
      <c r="BH12" s="624"/>
      <c r="BI12" s="624"/>
      <c r="BJ12" s="624"/>
      <c r="BK12" s="624"/>
      <c r="BL12" s="624"/>
      <c r="BM12" s="624"/>
      <c r="BN12" s="625"/>
      <c r="BO12" s="626">
        <v>42.1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167176</v>
      </c>
      <c r="CS12" s="624"/>
      <c r="CT12" s="624"/>
      <c r="CU12" s="624"/>
      <c r="CV12" s="624"/>
      <c r="CW12" s="624"/>
      <c r="CX12" s="624"/>
      <c r="CY12" s="625"/>
      <c r="CZ12" s="626">
        <v>2.2999999999999998</v>
      </c>
      <c r="DA12" s="626"/>
      <c r="DB12" s="626"/>
      <c r="DC12" s="626"/>
      <c r="DD12" s="632">
        <v>57988</v>
      </c>
      <c r="DE12" s="624"/>
      <c r="DF12" s="624"/>
      <c r="DG12" s="624"/>
      <c r="DH12" s="624"/>
      <c r="DI12" s="624"/>
      <c r="DJ12" s="624"/>
      <c r="DK12" s="624"/>
      <c r="DL12" s="624"/>
      <c r="DM12" s="624"/>
      <c r="DN12" s="624"/>
      <c r="DO12" s="624"/>
      <c r="DP12" s="625"/>
      <c r="DQ12" s="632">
        <v>51417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15396</v>
      </c>
      <c r="S13" s="624"/>
      <c r="T13" s="624"/>
      <c r="U13" s="624"/>
      <c r="V13" s="624"/>
      <c r="W13" s="624"/>
      <c r="X13" s="624"/>
      <c r="Y13" s="625"/>
      <c r="Z13" s="626">
        <v>0.2</v>
      </c>
      <c r="AA13" s="626"/>
      <c r="AB13" s="626"/>
      <c r="AC13" s="626"/>
      <c r="AD13" s="627">
        <v>15396</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667859</v>
      </c>
      <c r="BH13" s="624"/>
      <c r="BI13" s="624"/>
      <c r="BJ13" s="624"/>
      <c r="BK13" s="624"/>
      <c r="BL13" s="624"/>
      <c r="BM13" s="624"/>
      <c r="BN13" s="625"/>
      <c r="BO13" s="626">
        <v>42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925193</v>
      </c>
      <c r="CS13" s="624"/>
      <c r="CT13" s="624"/>
      <c r="CU13" s="624"/>
      <c r="CV13" s="624"/>
      <c r="CW13" s="624"/>
      <c r="CX13" s="624"/>
      <c r="CY13" s="625"/>
      <c r="CZ13" s="626">
        <v>12.5</v>
      </c>
      <c r="DA13" s="626"/>
      <c r="DB13" s="626"/>
      <c r="DC13" s="626"/>
      <c r="DD13" s="632">
        <v>359590</v>
      </c>
      <c r="DE13" s="624"/>
      <c r="DF13" s="624"/>
      <c r="DG13" s="624"/>
      <c r="DH13" s="624"/>
      <c r="DI13" s="624"/>
      <c r="DJ13" s="624"/>
      <c r="DK13" s="624"/>
      <c r="DL13" s="624"/>
      <c r="DM13" s="624"/>
      <c r="DN13" s="624"/>
      <c r="DO13" s="624"/>
      <c r="DP13" s="625"/>
      <c r="DQ13" s="632">
        <v>676470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15179</v>
      </c>
      <c r="BH14" s="624"/>
      <c r="BI14" s="624"/>
      <c r="BJ14" s="624"/>
      <c r="BK14" s="624"/>
      <c r="BL14" s="624"/>
      <c r="BM14" s="624"/>
      <c r="BN14" s="625"/>
      <c r="BO14" s="626">
        <v>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370768</v>
      </c>
      <c r="CS14" s="624"/>
      <c r="CT14" s="624"/>
      <c r="CU14" s="624"/>
      <c r="CV14" s="624"/>
      <c r="CW14" s="624"/>
      <c r="CX14" s="624"/>
      <c r="CY14" s="625"/>
      <c r="CZ14" s="626">
        <v>5</v>
      </c>
      <c r="DA14" s="626"/>
      <c r="DB14" s="626"/>
      <c r="DC14" s="626"/>
      <c r="DD14" s="632" t="s">
        <v>108</v>
      </c>
      <c r="DE14" s="624"/>
      <c r="DF14" s="624"/>
      <c r="DG14" s="624"/>
      <c r="DH14" s="624"/>
      <c r="DI14" s="624"/>
      <c r="DJ14" s="624"/>
      <c r="DK14" s="624"/>
      <c r="DL14" s="624"/>
      <c r="DM14" s="624"/>
      <c r="DN14" s="624"/>
      <c r="DO14" s="624"/>
      <c r="DP14" s="625"/>
      <c r="DQ14" s="632">
        <v>362868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2697</v>
      </c>
      <c r="S15" s="624"/>
      <c r="T15" s="624"/>
      <c r="U15" s="624"/>
      <c r="V15" s="624"/>
      <c r="W15" s="624"/>
      <c r="X15" s="624"/>
      <c r="Y15" s="625"/>
      <c r="Z15" s="626">
        <v>0</v>
      </c>
      <c r="AA15" s="626"/>
      <c r="AB15" s="626"/>
      <c r="AC15" s="626"/>
      <c r="AD15" s="627">
        <v>2697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68977</v>
      </c>
      <c r="BH15" s="624"/>
      <c r="BI15" s="624"/>
      <c r="BJ15" s="624"/>
      <c r="BK15" s="624"/>
      <c r="BL15" s="624"/>
      <c r="BM15" s="624"/>
      <c r="BN15" s="625"/>
      <c r="BO15" s="626">
        <v>4.3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1129382</v>
      </c>
      <c r="CS15" s="624"/>
      <c r="CT15" s="624"/>
      <c r="CU15" s="624"/>
      <c r="CV15" s="624"/>
      <c r="CW15" s="624"/>
      <c r="CX15" s="624"/>
      <c r="CY15" s="625"/>
      <c r="CZ15" s="626">
        <v>15.2</v>
      </c>
      <c r="DA15" s="626"/>
      <c r="DB15" s="626"/>
      <c r="DC15" s="626"/>
      <c r="DD15" s="632">
        <v>554208</v>
      </c>
      <c r="DE15" s="624"/>
      <c r="DF15" s="624"/>
      <c r="DG15" s="624"/>
      <c r="DH15" s="624"/>
      <c r="DI15" s="624"/>
      <c r="DJ15" s="624"/>
      <c r="DK15" s="624"/>
      <c r="DL15" s="624"/>
      <c r="DM15" s="624"/>
      <c r="DN15" s="624"/>
      <c r="DO15" s="624"/>
      <c r="DP15" s="625"/>
      <c r="DQ15" s="632">
        <v>667835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2948585</v>
      </c>
      <c r="S16" s="624"/>
      <c r="T16" s="624"/>
      <c r="U16" s="624"/>
      <c r="V16" s="624"/>
      <c r="W16" s="624"/>
      <c r="X16" s="624"/>
      <c r="Y16" s="625"/>
      <c r="Z16" s="626">
        <v>38.9</v>
      </c>
      <c r="AA16" s="626"/>
      <c r="AB16" s="626"/>
      <c r="AC16" s="626"/>
      <c r="AD16" s="627">
        <v>2648585</v>
      </c>
      <c r="AE16" s="627"/>
      <c r="AF16" s="627"/>
      <c r="AG16" s="627"/>
      <c r="AH16" s="627"/>
      <c r="AI16" s="627"/>
      <c r="AJ16" s="627"/>
      <c r="AK16" s="627"/>
      <c r="AL16" s="628">
        <v>57.1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2648585</v>
      </c>
      <c r="S17" s="624"/>
      <c r="T17" s="624"/>
      <c r="U17" s="624"/>
      <c r="V17" s="624"/>
      <c r="W17" s="624"/>
      <c r="X17" s="624"/>
      <c r="Y17" s="625"/>
      <c r="Z17" s="626">
        <v>34.9</v>
      </c>
      <c r="AA17" s="626"/>
      <c r="AB17" s="626"/>
      <c r="AC17" s="626"/>
      <c r="AD17" s="627">
        <v>2648585</v>
      </c>
      <c r="AE17" s="627"/>
      <c r="AF17" s="627"/>
      <c r="AG17" s="627"/>
      <c r="AH17" s="627"/>
      <c r="AI17" s="627"/>
      <c r="AJ17" s="627"/>
      <c r="AK17" s="627"/>
      <c r="AL17" s="628">
        <v>57.1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985543</v>
      </c>
      <c r="CS17" s="624"/>
      <c r="CT17" s="624"/>
      <c r="CU17" s="624"/>
      <c r="CV17" s="624"/>
      <c r="CW17" s="624"/>
      <c r="CX17" s="624"/>
      <c r="CY17" s="625"/>
      <c r="CZ17" s="626">
        <v>13.3</v>
      </c>
      <c r="DA17" s="626"/>
      <c r="DB17" s="626"/>
      <c r="DC17" s="626"/>
      <c r="DD17" s="632" t="s">
        <v>108</v>
      </c>
      <c r="DE17" s="624"/>
      <c r="DF17" s="624"/>
      <c r="DG17" s="624"/>
      <c r="DH17" s="624"/>
      <c r="DI17" s="624"/>
      <c r="DJ17" s="624"/>
      <c r="DK17" s="624"/>
      <c r="DL17" s="624"/>
      <c r="DM17" s="624"/>
      <c r="DN17" s="624"/>
      <c r="DO17" s="624"/>
      <c r="DP17" s="625"/>
      <c r="DQ17" s="632">
        <v>847107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299994</v>
      </c>
      <c r="S18" s="624"/>
      <c r="T18" s="624"/>
      <c r="U18" s="624"/>
      <c r="V18" s="624"/>
      <c r="W18" s="624"/>
      <c r="X18" s="624"/>
      <c r="Y18" s="625"/>
      <c r="Z18" s="626">
        <v>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6</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4905289</v>
      </c>
      <c r="S20" s="624"/>
      <c r="T20" s="624"/>
      <c r="U20" s="624"/>
      <c r="V20" s="624"/>
      <c r="W20" s="624"/>
      <c r="X20" s="624"/>
      <c r="Y20" s="625"/>
      <c r="Z20" s="626">
        <v>64.599999999999994</v>
      </c>
      <c r="AA20" s="626"/>
      <c r="AB20" s="626"/>
      <c r="AC20" s="626"/>
      <c r="AD20" s="627">
        <v>4605289</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7416964</v>
      </c>
      <c r="CS20" s="624"/>
      <c r="CT20" s="624"/>
      <c r="CU20" s="624"/>
      <c r="CV20" s="624"/>
      <c r="CW20" s="624"/>
      <c r="CX20" s="624"/>
      <c r="CY20" s="625"/>
      <c r="CZ20" s="626">
        <v>100</v>
      </c>
      <c r="DA20" s="626"/>
      <c r="DB20" s="626"/>
      <c r="DC20" s="626"/>
      <c r="DD20" s="632">
        <v>1383622</v>
      </c>
      <c r="DE20" s="624"/>
      <c r="DF20" s="624"/>
      <c r="DG20" s="624"/>
      <c r="DH20" s="624"/>
      <c r="DI20" s="624"/>
      <c r="DJ20" s="624"/>
      <c r="DK20" s="624"/>
      <c r="DL20" s="624"/>
      <c r="DM20" s="624"/>
      <c r="DN20" s="624"/>
      <c r="DO20" s="624"/>
      <c r="DP20" s="625"/>
      <c r="DQ20" s="632">
        <v>5137833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1090</v>
      </c>
      <c r="S21" s="624"/>
      <c r="T21" s="624"/>
      <c r="U21" s="624"/>
      <c r="V21" s="624"/>
      <c r="W21" s="624"/>
      <c r="X21" s="624"/>
      <c r="Y21" s="625"/>
      <c r="Z21" s="626">
        <v>0</v>
      </c>
      <c r="AA21" s="626"/>
      <c r="AB21" s="626"/>
      <c r="AC21" s="626"/>
      <c r="AD21" s="627">
        <v>1090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41612</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222794</v>
      </c>
      <c r="S23" s="624"/>
      <c r="T23" s="624"/>
      <c r="U23" s="624"/>
      <c r="V23" s="624"/>
      <c r="W23" s="624"/>
      <c r="X23" s="624"/>
      <c r="Y23" s="625"/>
      <c r="Z23" s="626">
        <v>2.9</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4597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2642293</v>
      </c>
      <c r="CS24" s="613"/>
      <c r="CT24" s="613"/>
      <c r="CU24" s="613"/>
      <c r="CV24" s="613"/>
      <c r="CW24" s="613"/>
      <c r="CX24" s="613"/>
      <c r="CY24" s="614"/>
      <c r="CZ24" s="652">
        <v>35.6</v>
      </c>
      <c r="DA24" s="653"/>
      <c r="DB24" s="653"/>
      <c r="DC24" s="654"/>
      <c r="DD24" s="651">
        <v>2104113</v>
      </c>
      <c r="DE24" s="613"/>
      <c r="DF24" s="613"/>
      <c r="DG24" s="613"/>
      <c r="DH24" s="613"/>
      <c r="DI24" s="613"/>
      <c r="DJ24" s="613"/>
      <c r="DK24" s="614"/>
      <c r="DL24" s="651">
        <v>2100705</v>
      </c>
      <c r="DM24" s="613"/>
      <c r="DN24" s="613"/>
      <c r="DO24" s="613"/>
      <c r="DP24" s="613"/>
      <c r="DQ24" s="613"/>
      <c r="DR24" s="613"/>
      <c r="DS24" s="613"/>
      <c r="DT24" s="613"/>
      <c r="DU24" s="613"/>
      <c r="DV24" s="614"/>
      <c r="DW24" s="617">
        <v>42.8</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611159</v>
      </c>
      <c r="S25" s="624"/>
      <c r="T25" s="624"/>
      <c r="U25" s="624"/>
      <c r="V25" s="624"/>
      <c r="W25" s="624"/>
      <c r="X25" s="624"/>
      <c r="Y25" s="625"/>
      <c r="Z25" s="626">
        <v>8.1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1165479</v>
      </c>
      <c r="CS25" s="655"/>
      <c r="CT25" s="655"/>
      <c r="CU25" s="655"/>
      <c r="CV25" s="655"/>
      <c r="CW25" s="655"/>
      <c r="CX25" s="655"/>
      <c r="CY25" s="656"/>
      <c r="CZ25" s="657">
        <v>15.7</v>
      </c>
      <c r="DA25" s="658"/>
      <c r="DB25" s="658"/>
      <c r="DC25" s="659"/>
      <c r="DD25" s="632">
        <v>1104762</v>
      </c>
      <c r="DE25" s="655"/>
      <c r="DF25" s="655"/>
      <c r="DG25" s="655"/>
      <c r="DH25" s="655"/>
      <c r="DI25" s="655"/>
      <c r="DJ25" s="655"/>
      <c r="DK25" s="656"/>
      <c r="DL25" s="632">
        <v>1101354</v>
      </c>
      <c r="DM25" s="655"/>
      <c r="DN25" s="655"/>
      <c r="DO25" s="655"/>
      <c r="DP25" s="655"/>
      <c r="DQ25" s="655"/>
      <c r="DR25" s="655"/>
      <c r="DS25" s="655"/>
      <c r="DT25" s="655"/>
      <c r="DU25" s="655"/>
      <c r="DV25" s="656"/>
      <c r="DW25" s="628">
        <v>22.4</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v>25871</v>
      </c>
      <c r="S26" s="624"/>
      <c r="T26" s="624"/>
      <c r="U26" s="624"/>
      <c r="V26" s="624"/>
      <c r="W26" s="624"/>
      <c r="X26" s="624"/>
      <c r="Y26" s="625"/>
      <c r="Z26" s="626">
        <v>0.3</v>
      </c>
      <c r="AA26" s="626"/>
      <c r="AB26" s="626"/>
      <c r="AC26" s="626"/>
      <c r="AD26" s="627">
        <v>25871</v>
      </c>
      <c r="AE26" s="627"/>
      <c r="AF26" s="627"/>
      <c r="AG26" s="627"/>
      <c r="AH26" s="627"/>
      <c r="AI26" s="627"/>
      <c r="AJ26" s="627"/>
      <c r="AK26" s="627"/>
      <c r="AL26" s="628">
        <v>0.6</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760421</v>
      </c>
      <c r="CS26" s="624"/>
      <c r="CT26" s="624"/>
      <c r="CU26" s="624"/>
      <c r="CV26" s="624"/>
      <c r="CW26" s="624"/>
      <c r="CX26" s="624"/>
      <c r="CY26" s="625"/>
      <c r="CZ26" s="657">
        <v>10.3</v>
      </c>
      <c r="DA26" s="658"/>
      <c r="DB26" s="658"/>
      <c r="DC26" s="659"/>
      <c r="DD26" s="632">
        <v>699704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474380</v>
      </c>
      <c r="S27" s="624"/>
      <c r="T27" s="624"/>
      <c r="U27" s="624"/>
      <c r="V27" s="624"/>
      <c r="W27" s="624"/>
      <c r="X27" s="624"/>
      <c r="Y27" s="625"/>
      <c r="Z27" s="626">
        <v>6.3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1589866</v>
      </c>
      <c r="BH27" s="624"/>
      <c r="BI27" s="624"/>
      <c r="BJ27" s="624"/>
      <c r="BK27" s="624"/>
      <c r="BL27" s="624"/>
      <c r="BM27" s="624"/>
      <c r="BN27" s="625"/>
      <c r="BO27" s="626">
        <v>100</v>
      </c>
      <c r="BP27" s="626"/>
      <c r="BQ27" s="626"/>
      <c r="BR27" s="626"/>
      <c r="BS27" s="632">
        <v>16934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491271</v>
      </c>
      <c r="CS27" s="655"/>
      <c r="CT27" s="655"/>
      <c r="CU27" s="655"/>
      <c r="CV27" s="655"/>
      <c r="CW27" s="655"/>
      <c r="CX27" s="655"/>
      <c r="CY27" s="656"/>
      <c r="CZ27" s="657">
        <v>6.6</v>
      </c>
      <c r="DA27" s="658"/>
      <c r="DB27" s="658"/>
      <c r="DC27" s="659"/>
      <c r="DD27" s="632">
        <v>152244</v>
      </c>
      <c r="DE27" s="655"/>
      <c r="DF27" s="655"/>
      <c r="DG27" s="655"/>
      <c r="DH27" s="655"/>
      <c r="DI27" s="655"/>
      <c r="DJ27" s="655"/>
      <c r="DK27" s="656"/>
      <c r="DL27" s="632">
        <v>152244</v>
      </c>
      <c r="DM27" s="655"/>
      <c r="DN27" s="655"/>
      <c r="DO27" s="655"/>
      <c r="DP27" s="655"/>
      <c r="DQ27" s="655"/>
      <c r="DR27" s="655"/>
      <c r="DS27" s="655"/>
      <c r="DT27" s="655"/>
      <c r="DU27" s="655"/>
      <c r="DV27" s="656"/>
      <c r="DW27" s="628">
        <v>3.1</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30627</v>
      </c>
      <c r="S28" s="624"/>
      <c r="T28" s="624"/>
      <c r="U28" s="624"/>
      <c r="V28" s="624"/>
      <c r="W28" s="624"/>
      <c r="X28" s="624"/>
      <c r="Y28" s="625"/>
      <c r="Z28" s="626">
        <v>0.4</v>
      </c>
      <c r="AA28" s="626"/>
      <c r="AB28" s="626"/>
      <c r="AC28" s="626"/>
      <c r="AD28" s="627">
        <v>9133</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985543</v>
      </c>
      <c r="CS28" s="624"/>
      <c r="CT28" s="624"/>
      <c r="CU28" s="624"/>
      <c r="CV28" s="624"/>
      <c r="CW28" s="624"/>
      <c r="CX28" s="624"/>
      <c r="CY28" s="625"/>
      <c r="CZ28" s="657">
        <v>13.3</v>
      </c>
      <c r="DA28" s="658"/>
      <c r="DB28" s="658"/>
      <c r="DC28" s="659"/>
      <c r="DD28" s="632">
        <v>847107</v>
      </c>
      <c r="DE28" s="624"/>
      <c r="DF28" s="624"/>
      <c r="DG28" s="624"/>
      <c r="DH28" s="624"/>
      <c r="DI28" s="624"/>
      <c r="DJ28" s="624"/>
      <c r="DK28" s="625"/>
      <c r="DL28" s="632">
        <v>847107</v>
      </c>
      <c r="DM28" s="624"/>
      <c r="DN28" s="624"/>
      <c r="DO28" s="624"/>
      <c r="DP28" s="624"/>
      <c r="DQ28" s="624"/>
      <c r="DR28" s="624"/>
      <c r="DS28" s="624"/>
      <c r="DT28" s="624"/>
      <c r="DU28" s="624"/>
      <c r="DV28" s="625"/>
      <c r="DW28" s="628">
        <v>17.2</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293582</v>
      </c>
      <c r="S29" s="624"/>
      <c r="T29" s="624"/>
      <c r="U29" s="624"/>
      <c r="V29" s="624"/>
      <c r="W29" s="624"/>
      <c r="X29" s="624"/>
      <c r="Y29" s="625"/>
      <c r="Z29" s="626">
        <v>3.9</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985499</v>
      </c>
      <c r="CS29" s="655"/>
      <c r="CT29" s="655"/>
      <c r="CU29" s="655"/>
      <c r="CV29" s="655"/>
      <c r="CW29" s="655"/>
      <c r="CX29" s="655"/>
      <c r="CY29" s="656"/>
      <c r="CZ29" s="657">
        <v>13.3</v>
      </c>
      <c r="DA29" s="658"/>
      <c r="DB29" s="658"/>
      <c r="DC29" s="659"/>
      <c r="DD29" s="632">
        <v>847063</v>
      </c>
      <c r="DE29" s="655"/>
      <c r="DF29" s="655"/>
      <c r="DG29" s="655"/>
      <c r="DH29" s="655"/>
      <c r="DI29" s="655"/>
      <c r="DJ29" s="655"/>
      <c r="DK29" s="656"/>
      <c r="DL29" s="632">
        <v>847063</v>
      </c>
      <c r="DM29" s="655"/>
      <c r="DN29" s="655"/>
      <c r="DO29" s="655"/>
      <c r="DP29" s="655"/>
      <c r="DQ29" s="655"/>
      <c r="DR29" s="655"/>
      <c r="DS29" s="655"/>
      <c r="DT29" s="655"/>
      <c r="DU29" s="655"/>
      <c r="DV29" s="656"/>
      <c r="DW29" s="628">
        <v>17.2</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17110</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97.4</v>
      </c>
      <c r="BH30" s="682"/>
      <c r="BI30" s="682"/>
      <c r="BJ30" s="682"/>
      <c r="BK30" s="682"/>
      <c r="BL30" s="682"/>
      <c r="BM30" s="618">
        <v>80.8</v>
      </c>
      <c r="BN30" s="682"/>
      <c r="BO30" s="682"/>
      <c r="BP30" s="682"/>
      <c r="BQ30" s="683"/>
      <c r="BR30" s="681">
        <v>97.3</v>
      </c>
      <c r="BS30" s="682"/>
      <c r="BT30" s="682"/>
      <c r="BU30" s="682"/>
      <c r="BV30" s="682"/>
      <c r="BW30" s="682"/>
      <c r="BX30" s="618">
        <v>80.400000000000006</v>
      </c>
      <c r="BY30" s="682"/>
      <c r="BZ30" s="682"/>
      <c r="CA30" s="682"/>
      <c r="CB30" s="683"/>
      <c r="CD30" s="686"/>
      <c r="CE30" s="687"/>
      <c r="CF30" s="637" t="s">
        <v>290</v>
      </c>
      <c r="CG30" s="638"/>
      <c r="CH30" s="638"/>
      <c r="CI30" s="638"/>
      <c r="CJ30" s="638"/>
      <c r="CK30" s="638"/>
      <c r="CL30" s="638"/>
      <c r="CM30" s="638"/>
      <c r="CN30" s="638"/>
      <c r="CO30" s="638"/>
      <c r="CP30" s="638"/>
      <c r="CQ30" s="639"/>
      <c r="CR30" s="623">
        <v>879483</v>
      </c>
      <c r="CS30" s="624"/>
      <c r="CT30" s="624"/>
      <c r="CU30" s="624"/>
      <c r="CV30" s="624"/>
      <c r="CW30" s="624"/>
      <c r="CX30" s="624"/>
      <c r="CY30" s="625"/>
      <c r="CZ30" s="657">
        <v>11.9</v>
      </c>
      <c r="DA30" s="658"/>
      <c r="DB30" s="658"/>
      <c r="DC30" s="659"/>
      <c r="DD30" s="632">
        <v>741047</v>
      </c>
      <c r="DE30" s="624"/>
      <c r="DF30" s="624"/>
      <c r="DG30" s="624"/>
      <c r="DH30" s="624"/>
      <c r="DI30" s="624"/>
      <c r="DJ30" s="624"/>
      <c r="DK30" s="625"/>
      <c r="DL30" s="632">
        <v>741047</v>
      </c>
      <c r="DM30" s="624"/>
      <c r="DN30" s="624"/>
      <c r="DO30" s="624"/>
      <c r="DP30" s="624"/>
      <c r="DQ30" s="624"/>
      <c r="DR30" s="624"/>
      <c r="DS30" s="624"/>
      <c r="DT30" s="624"/>
      <c r="DU30" s="624"/>
      <c r="DV30" s="625"/>
      <c r="DW30" s="628">
        <v>15.1</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64861</v>
      </c>
      <c r="S31" s="624"/>
      <c r="T31" s="624"/>
      <c r="U31" s="624"/>
      <c r="V31" s="624"/>
      <c r="W31" s="624"/>
      <c r="X31" s="624"/>
      <c r="Y31" s="625"/>
      <c r="Z31" s="626">
        <v>0.9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96.7</v>
      </c>
      <c r="BN31" s="679"/>
      <c r="BO31" s="679"/>
      <c r="BP31" s="679"/>
      <c r="BQ31" s="680"/>
      <c r="BR31" s="678">
        <v>99.2</v>
      </c>
      <c r="BS31" s="655"/>
      <c r="BT31" s="655"/>
      <c r="BU31" s="655"/>
      <c r="BV31" s="655"/>
      <c r="BW31" s="655"/>
      <c r="BX31" s="629">
        <v>96.3</v>
      </c>
      <c r="BY31" s="679"/>
      <c r="BZ31" s="679"/>
      <c r="CA31" s="679"/>
      <c r="CB31" s="680"/>
      <c r="CD31" s="686"/>
      <c r="CE31" s="687"/>
      <c r="CF31" s="637" t="s">
        <v>294</v>
      </c>
      <c r="CG31" s="638"/>
      <c r="CH31" s="638"/>
      <c r="CI31" s="638"/>
      <c r="CJ31" s="638"/>
      <c r="CK31" s="638"/>
      <c r="CL31" s="638"/>
      <c r="CM31" s="638"/>
      <c r="CN31" s="638"/>
      <c r="CO31" s="638"/>
      <c r="CP31" s="638"/>
      <c r="CQ31" s="639"/>
      <c r="CR31" s="623">
        <v>106016</v>
      </c>
      <c r="CS31" s="655"/>
      <c r="CT31" s="655"/>
      <c r="CU31" s="655"/>
      <c r="CV31" s="655"/>
      <c r="CW31" s="655"/>
      <c r="CX31" s="655"/>
      <c r="CY31" s="656"/>
      <c r="CZ31" s="657">
        <v>1.4</v>
      </c>
      <c r="DA31" s="658"/>
      <c r="DB31" s="658"/>
      <c r="DC31" s="659"/>
      <c r="DD31" s="632">
        <v>106016</v>
      </c>
      <c r="DE31" s="655"/>
      <c r="DF31" s="655"/>
      <c r="DG31" s="655"/>
      <c r="DH31" s="655"/>
      <c r="DI31" s="655"/>
      <c r="DJ31" s="655"/>
      <c r="DK31" s="656"/>
      <c r="DL31" s="632">
        <v>106016</v>
      </c>
      <c r="DM31" s="655"/>
      <c r="DN31" s="655"/>
      <c r="DO31" s="655"/>
      <c r="DP31" s="655"/>
      <c r="DQ31" s="655"/>
      <c r="DR31" s="655"/>
      <c r="DS31" s="655"/>
      <c r="DT31" s="655"/>
      <c r="DU31" s="655"/>
      <c r="DV31" s="656"/>
      <c r="DW31" s="628">
        <v>2.2000000000000002</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263424</v>
      </c>
      <c r="S32" s="624"/>
      <c r="T32" s="624"/>
      <c r="U32" s="624"/>
      <c r="V32" s="624"/>
      <c r="W32" s="624"/>
      <c r="X32" s="624"/>
      <c r="Y32" s="625"/>
      <c r="Z32" s="626">
        <v>3.5</v>
      </c>
      <c r="AA32" s="626"/>
      <c r="AB32" s="626"/>
      <c r="AC32" s="626"/>
      <c r="AD32" s="627">
        <v>1010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94.9</v>
      </c>
      <c r="BH32" s="691"/>
      <c r="BI32" s="691"/>
      <c r="BJ32" s="691"/>
      <c r="BK32" s="691"/>
      <c r="BL32" s="691"/>
      <c r="BM32" s="692">
        <v>65.7</v>
      </c>
      <c r="BN32" s="691"/>
      <c r="BO32" s="691"/>
      <c r="BP32" s="691"/>
      <c r="BQ32" s="693"/>
      <c r="BR32" s="690">
        <v>95.2</v>
      </c>
      <c r="BS32" s="691"/>
      <c r="BT32" s="691"/>
      <c r="BU32" s="691"/>
      <c r="BV32" s="691"/>
      <c r="BW32" s="691"/>
      <c r="BX32" s="692">
        <v>67.8</v>
      </c>
      <c r="BY32" s="691"/>
      <c r="BZ32" s="691"/>
      <c r="CA32" s="691"/>
      <c r="CB32" s="693"/>
      <c r="CD32" s="688"/>
      <c r="CE32" s="689"/>
      <c r="CF32" s="637" t="s">
        <v>297</v>
      </c>
      <c r="CG32" s="638"/>
      <c r="CH32" s="638"/>
      <c r="CI32" s="638"/>
      <c r="CJ32" s="638"/>
      <c r="CK32" s="638"/>
      <c r="CL32" s="638"/>
      <c r="CM32" s="638"/>
      <c r="CN32" s="638"/>
      <c r="CO32" s="638"/>
      <c r="CP32" s="638"/>
      <c r="CQ32" s="639"/>
      <c r="CR32" s="623">
        <v>44</v>
      </c>
      <c r="CS32" s="624"/>
      <c r="CT32" s="624"/>
      <c r="CU32" s="624"/>
      <c r="CV32" s="624"/>
      <c r="CW32" s="624"/>
      <c r="CX32" s="624"/>
      <c r="CY32" s="625"/>
      <c r="CZ32" s="657">
        <v>0</v>
      </c>
      <c r="DA32" s="658"/>
      <c r="DB32" s="658"/>
      <c r="DC32" s="659"/>
      <c r="DD32" s="632">
        <v>44</v>
      </c>
      <c r="DE32" s="624"/>
      <c r="DF32" s="624"/>
      <c r="DG32" s="624"/>
      <c r="DH32" s="624"/>
      <c r="DI32" s="624"/>
      <c r="DJ32" s="624"/>
      <c r="DK32" s="625"/>
      <c r="DL32" s="632">
        <v>44</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631229</v>
      </c>
      <c r="S33" s="624"/>
      <c r="T33" s="624"/>
      <c r="U33" s="624"/>
      <c r="V33" s="624"/>
      <c r="W33" s="624"/>
      <c r="X33" s="624"/>
      <c r="Y33" s="625"/>
      <c r="Z33" s="626">
        <v>8.3000000000000007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3391049</v>
      </c>
      <c r="CS33" s="655"/>
      <c r="CT33" s="655"/>
      <c r="CU33" s="655"/>
      <c r="CV33" s="655"/>
      <c r="CW33" s="655"/>
      <c r="CX33" s="655"/>
      <c r="CY33" s="656"/>
      <c r="CZ33" s="657">
        <v>45.7</v>
      </c>
      <c r="DA33" s="658"/>
      <c r="DB33" s="658"/>
      <c r="DC33" s="659"/>
      <c r="DD33" s="632">
        <v>2521940</v>
      </c>
      <c r="DE33" s="655"/>
      <c r="DF33" s="655"/>
      <c r="DG33" s="655"/>
      <c r="DH33" s="655"/>
      <c r="DI33" s="655"/>
      <c r="DJ33" s="655"/>
      <c r="DK33" s="656"/>
      <c r="DL33" s="632">
        <v>1979372</v>
      </c>
      <c r="DM33" s="655"/>
      <c r="DN33" s="655"/>
      <c r="DO33" s="655"/>
      <c r="DP33" s="655"/>
      <c r="DQ33" s="655"/>
      <c r="DR33" s="655"/>
      <c r="DS33" s="655"/>
      <c r="DT33" s="655"/>
      <c r="DU33" s="655"/>
      <c r="DV33" s="656"/>
      <c r="DW33" s="628">
        <v>40.299999999999997</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1077343</v>
      </c>
      <c r="CS34" s="624"/>
      <c r="CT34" s="624"/>
      <c r="CU34" s="624"/>
      <c r="CV34" s="624"/>
      <c r="CW34" s="624"/>
      <c r="CX34" s="624"/>
      <c r="CY34" s="625"/>
      <c r="CZ34" s="657">
        <v>14.5</v>
      </c>
      <c r="DA34" s="658"/>
      <c r="DB34" s="658"/>
      <c r="DC34" s="659"/>
      <c r="DD34" s="632">
        <v>752786</v>
      </c>
      <c r="DE34" s="624"/>
      <c r="DF34" s="624"/>
      <c r="DG34" s="624"/>
      <c r="DH34" s="624"/>
      <c r="DI34" s="624"/>
      <c r="DJ34" s="624"/>
      <c r="DK34" s="625"/>
      <c r="DL34" s="632">
        <v>690931</v>
      </c>
      <c r="DM34" s="624"/>
      <c r="DN34" s="624"/>
      <c r="DO34" s="624"/>
      <c r="DP34" s="624"/>
      <c r="DQ34" s="624"/>
      <c r="DR34" s="624"/>
      <c r="DS34" s="624"/>
      <c r="DT34" s="624"/>
      <c r="DU34" s="624"/>
      <c r="DV34" s="625"/>
      <c r="DW34" s="628">
        <v>14.1</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269529</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843533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-12616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68307</v>
      </c>
      <c r="CS35" s="655"/>
      <c r="CT35" s="655"/>
      <c r="CU35" s="655"/>
      <c r="CV35" s="655"/>
      <c r="CW35" s="655"/>
      <c r="CX35" s="655"/>
      <c r="CY35" s="656"/>
      <c r="CZ35" s="657">
        <v>0.9</v>
      </c>
      <c r="DA35" s="658"/>
      <c r="DB35" s="658"/>
      <c r="DC35" s="659"/>
      <c r="DD35" s="632">
        <v>50700</v>
      </c>
      <c r="DE35" s="655"/>
      <c r="DF35" s="655"/>
      <c r="DG35" s="655"/>
      <c r="DH35" s="655"/>
      <c r="DI35" s="655"/>
      <c r="DJ35" s="655"/>
      <c r="DK35" s="656"/>
      <c r="DL35" s="632">
        <v>40525</v>
      </c>
      <c r="DM35" s="655"/>
      <c r="DN35" s="655"/>
      <c r="DO35" s="655"/>
      <c r="DP35" s="655"/>
      <c r="DQ35" s="655"/>
      <c r="DR35" s="655"/>
      <c r="DS35" s="655"/>
      <c r="DT35" s="655"/>
      <c r="DU35" s="655"/>
      <c r="DV35" s="656"/>
      <c r="DW35" s="628">
        <v>0.8</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7587625</v>
      </c>
      <c r="S36" s="696"/>
      <c r="T36" s="696"/>
      <c r="U36" s="696"/>
      <c r="V36" s="696"/>
      <c r="W36" s="696"/>
      <c r="X36" s="696"/>
      <c r="Y36" s="697"/>
      <c r="Z36" s="698">
        <v>100</v>
      </c>
      <c r="AA36" s="698"/>
      <c r="AB36" s="698"/>
      <c r="AC36" s="698"/>
      <c r="AD36" s="699">
        <v>4642393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303903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-19874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1146153</v>
      </c>
      <c r="CS36" s="624"/>
      <c r="CT36" s="624"/>
      <c r="CU36" s="624"/>
      <c r="CV36" s="624"/>
      <c r="CW36" s="624"/>
      <c r="CX36" s="624"/>
      <c r="CY36" s="625"/>
      <c r="CZ36" s="657">
        <v>15.5</v>
      </c>
      <c r="DA36" s="658"/>
      <c r="DB36" s="658"/>
      <c r="DC36" s="659"/>
      <c r="DD36" s="632">
        <v>917740</v>
      </c>
      <c r="DE36" s="624"/>
      <c r="DF36" s="624"/>
      <c r="DG36" s="624"/>
      <c r="DH36" s="624"/>
      <c r="DI36" s="624"/>
      <c r="DJ36" s="624"/>
      <c r="DK36" s="625"/>
      <c r="DL36" s="632">
        <v>679511</v>
      </c>
      <c r="DM36" s="624"/>
      <c r="DN36" s="624"/>
      <c r="DO36" s="624"/>
      <c r="DP36" s="624"/>
      <c r="DQ36" s="624"/>
      <c r="DR36" s="624"/>
      <c r="DS36" s="624"/>
      <c r="DT36" s="624"/>
      <c r="DU36" s="624"/>
      <c r="DV36" s="625"/>
      <c r="DW36" s="628">
        <v>13.8</v>
      </c>
      <c r="DX36" s="649"/>
      <c r="DY36" s="649"/>
      <c r="DZ36" s="649"/>
      <c r="EA36" s="649"/>
      <c r="EB36" s="649"/>
      <c r="EC36" s="650"/>
    </row>
    <row r="37" spans="2:133" ht="11.25" customHeight="1">
      <c r="AQ37" s="702" t="s">
        <v>312</v>
      </c>
      <c r="AR37" s="703"/>
      <c r="AS37" s="703"/>
      <c r="AT37" s="703"/>
      <c r="AU37" s="703"/>
      <c r="AV37" s="703"/>
      <c r="AW37" s="703"/>
      <c r="AX37" s="703"/>
      <c r="AY37" s="704"/>
      <c r="AZ37" s="623">
        <v>74661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1441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580014</v>
      </c>
      <c r="CS37" s="655"/>
      <c r="CT37" s="655"/>
      <c r="CU37" s="655"/>
      <c r="CV37" s="655"/>
      <c r="CW37" s="655"/>
      <c r="CX37" s="655"/>
      <c r="CY37" s="656"/>
      <c r="CZ37" s="657">
        <v>7.8</v>
      </c>
      <c r="DA37" s="658"/>
      <c r="DB37" s="658"/>
      <c r="DC37" s="659"/>
      <c r="DD37" s="632">
        <v>571685</v>
      </c>
      <c r="DE37" s="655"/>
      <c r="DF37" s="655"/>
      <c r="DG37" s="655"/>
      <c r="DH37" s="655"/>
      <c r="DI37" s="655"/>
      <c r="DJ37" s="655"/>
      <c r="DK37" s="656"/>
      <c r="DL37" s="632">
        <v>501067</v>
      </c>
      <c r="DM37" s="655"/>
      <c r="DN37" s="655"/>
      <c r="DO37" s="655"/>
      <c r="DP37" s="655"/>
      <c r="DQ37" s="655"/>
      <c r="DR37" s="655"/>
      <c r="DS37" s="655"/>
      <c r="DT37" s="655"/>
      <c r="DU37" s="655"/>
      <c r="DV37" s="656"/>
      <c r="DW37" s="628">
        <v>10.199999999999999</v>
      </c>
      <c r="DX37" s="649"/>
      <c r="DY37" s="649"/>
      <c r="DZ37" s="649"/>
      <c r="EA37" s="649"/>
      <c r="EB37" s="649"/>
      <c r="EC37" s="650"/>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2428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768872</v>
      </c>
      <c r="CS38" s="624"/>
      <c r="CT38" s="624"/>
      <c r="CU38" s="624"/>
      <c r="CV38" s="624"/>
      <c r="CW38" s="624"/>
      <c r="CX38" s="624"/>
      <c r="CY38" s="625"/>
      <c r="CZ38" s="657">
        <v>10.4</v>
      </c>
      <c r="DA38" s="658"/>
      <c r="DB38" s="658"/>
      <c r="DC38" s="659"/>
      <c r="DD38" s="632">
        <v>699090</v>
      </c>
      <c r="DE38" s="624"/>
      <c r="DF38" s="624"/>
      <c r="DG38" s="624"/>
      <c r="DH38" s="624"/>
      <c r="DI38" s="624"/>
      <c r="DJ38" s="624"/>
      <c r="DK38" s="625"/>
      <c r="DL38" s="632">
        <v>568405</v>
      </c>
      <c r="DM38" s="624"/>
      <c r="DN38" s="624"/>
      <c r="DO38" s="624"/>
      <c r="DP38" s="624"/>
      <c r="DQ38" s="624"/>
      <c r="DR38" s="624"/>
      <c r="DS38" s="624"/>
      <c r="DT38" s="624"/>
      <c r="DU38" s="624"/>
      <c r="DV38" s="625"/>
      <c r="DW38" s="628">
        <v>11.6</v>
      </c>
      <c r="DX38" s="649"/>
      <c r="DY38" s="649"/>
      <c r="DZ38" s="649"/>
      <c r="EA38" s="649"/>
      <c r="EB38" s="649"/>
      <c r="EC38" s="650"/>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280372</v>
      </c>
      <c r="CS39" s="655"/>
      <c r="CT39" s="655"/>
      <c r="CU39" s="655"/>
      <c r="CV39" s="655"/>
      <c r="CW39" s="655"/>
      <c r="CX39" s="655"/>
      <c r="CY39" s="656"/>
      <c r="CZ39" s="657">
        <v>3.8</v>
      </c>
      <c r="DA39" s="658"/>
      <c r="DB39" s="658"/>
      <c r="DC39" s="659"/>
      <c r="DD39" s="632">
        <v>101624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166766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50002</v>
      </c>
      <c r="CS40" s="624"/>
      <c r="CT40" s="624"/>
      <c r="CU40" s="624"/>
      <c r="CV40" s="624"/>
      <c r="CW40" s="624"/>
      <c r="CX40" s="624"/>
      <c r="CY40" s="625"/>
      <c r="CZ40" s="657">
        <v>0.7</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298203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1383622</v>
      </c>
      <c r="CS42" s="624"/>
      <c r="CT42" s="624"/>
      <c r="CU42" s="624"/>
      <c r="CV42" s="624"/>
      <c r="CW42" s="624"/>
      <c r="CX42" s="624"/>
      <c r="CY42" s="625"/>
      <c r="CZ42" s="657">
        <v>18.7</v>
      </c>
      <c r="DA42" s="706"/>
      <c r="DB42" s="706"/>
      <c r="DC42" s="707"/>
      <c r="DD42" s="632">
        <v>511780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5313</v>
      </c>
      <c r="CS43" s="655"/>
      <c r="CT43" s="655"/>
      <c r="CU43" s="655"/>
      <c r="CV43" s="655"/>
      <c r="CW43" s="655"/>
      <c r="CX43" s="655"/>
      <c r="CY43" s="656"/>
      <c r="CZ43" s="657">
        <v>0.1</v>
      </c>
      <c r="DA43" s="658"/>
      <c r="DB43" s="658"/>
      <c r="DC43" s="659"/>
      <c r="DD43" s="632">
        <v>5313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1383622</v>
      </c>
      <c r="CS44" s="624"/>
      <c r="CT44" s="624"/>
      <c r="CU44" s="624"/>
      <c r="CV44" s="624"/>
      <c r="CW44" s="624"/>
      <c r="CX44" s="624"/>
      <c r="CY44" s="625"/>
      <c r="CZ44" s="657">
        <v>18.7</v>
      </c>
      <c r="DA44" s="706"/>
      <c r="DB44" s="706"/>
      <c r="DC44" s="707"/>
      <c r="DD44" s="632">
        <v>511780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1101327</v>
      </c>
      <c r="CS45" s="655"/>
      <c r="CT45" s="655"/>
      <c r="CU45" s="655"/>
      <c r="CV45" s="655"/>
      <c r="CW45" s="655"/>
      <c r="CX45" s="655"/>
      <c r="CY45" s="656"/>
      <c r="CZ45" s="657">
        <v>14.8</v>
      </c>
      <c r="DA45" s="658"/>
      <c r="DB45" s="658"/>
      <c r="DC45" s="659"/>
      <c r="DD45" s="632">
        <v>278609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261173</v>
      </c>
      <c r="CS46" s="624"/>
      <c r="CT46" s="624"/>
      <c r="CU46" s="624"/>
      <c r="CV46" s="624"/>
      <c r="CW46" s="624"/>
      <c r="CX46" s="624"/>
      <c r="CY46" s="625"/>
      <c r="CZ46" s="657">
        <v>3.5</v>
      </c>
      <c r="DA46" s="706"/>
      <c r="DB46" s="706"/>
      <c r="DC46" s="707"/>
      <c r="DD46" s="632">
        <v>232949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7416964</v>
      </c>
      <c r="CS49" s="691"/>
      <c r="CT49" s="691"/>
      <c r="CU49" s="691"/>
      <c r="CV49" s="691"/>
      <c r="CW49" s="691"/>
      <c r="CX49" s="691"/>
      <c r="CY49" s="718"/>
      <c r="CZ49" s="719">
        <v>100</v>
      </c>
      <c r="DA49" s="720"/>
      <c r="DB49" s="720"/>
      <c r="DC49" s="721"/>
      <c r="DD49" s="722">
        <v>5137833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6"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C3" sqref="A3:AY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7588</v>
      </c>
      <c r="R7" s="753"/>
      <c r="S7" s="753"/>
      <c r="T7" s="753"/>
      <c r="U7" s="753"/>
      <c r="V7" s="753">
        <v>7417</v>
      </c>
      <c r="W7" s="753"/>
      <c r="X7" s="753"/>
      <c r="Y7" s="753"/>
      <c r="Z7" s="753"/>
      <c r="AA7" s="753">
        <v>171</v>
      </c>
      <c r="AB7" s="753"/>
      <c r="AC7" s="753"/>
      <c r="AD7" s="753"/>
      <c r="AE7" s="754"/>
      <c r="AF7" s="755">
        <v>116</v>
      </c>
      <c r="AG7" s="756"/>
      <c r="AH7" s="756"/>
      <c r="AI7" s="756"/>
      <c r="AJ7" s="757"/>
      <c r="AK7" s="792" t="s">
        <v>544</v>
      </c>
      <c r="AL7" s="793"/>
      <c r="AM7" s="793"/>
      <c r="AN7" s="793"/>
      <c r="AO7" s="793"/>
      <c r="AP7" s="793">
        <v>9379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7588</v>
      </c>
      <c r="R23" s="812"/>
      <c r="S23" s="812"/>
      <c r="T23" s="812"/>
      <c r="U23" s="812"/>
      <c r="V23" s="812">
        <v>7417</v>
      </c>
      <c r="W23" s="812"/>
      <c r="X23" s="812"/>
      <c r="Y23" s="812"/>
      <c r="Z23" s="812"/>
      <c r="AA23" s="812">
        <v>171</v>
      </c>
      <c r="AB23" s="812"/>
      <c r="AC23" s="812"/>
      <c r="AD23" s="812"/>
      <c r="AE23" s="813"/>
      <c r="AF23" s="814">
        <v>116</v>
      </c>
      <c r="AG23" s="812"/>
      <c r="AH23" s="812"/>
      <c r="AI23" s="812"/>
      <c r="AJ23" s="815"/>
      <c r="AK23" s="816"/>
      <c r="AL23" s="817"/>
      <c r="AM23" s="817"/>
      <c r="AN23" s="817"/>
      <c r="AO23" s="817"/>
      <c r="AP23" s="812">
        <v>9379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1293</v>
      </c>
      <c r="R28" s="841"/>
      <c r="S28" s="841"/>
      <c r="T28" s="841"/>
      <c r="U28" s="841"/>
      <c r="V28" s="841">
        <v>1306</v>
      </c>
      <c r="W28" s="841"/>
      <c r="X28" s="841"/>
      <c r="Y28" s="841"/>
      <c r="Z28" s="841"/>
      <c r="AA28" s="841">
        <v>-13</v>
      </c>
      <c r="AB28" s="841"/>
      <c r="AC28" s="841"/>
      <c r="AD28" s="841"/>
      <c r="AE28" s="842"/>
      <c r="AF28" s="843">
        <v>-13</v>
      </c>
      <c r="AG28" s="841"/>
      <c r="AH28" s="841"/>
      <c r="AI28" s="841"/>
      <c r="AJ28" s="844"/>
      <c r="AK28" s="845">
        <v>167</v>
      </c>
      <c r="AL28" s="836"/>
      <c r="AM28" s="836"/>
      <c r="AN28" s="836"/>
      <c r="AO28" s="836"/>
      <c r="AP28" s="836" t="s">
        <v>544</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871</v>
      </c>
      <c r="R29" s="777"/>
      <c r="S29" s="777"/>
      <c r="T29" s="777"/>
      <c r="U29" s="777"/>
      <c r="V29" s="777">
        <v>813</v>
      </c>
      <c r="W29" s="777"/>
      <c r="X29" s="777"/>
      <c r="Y29" s="777"/>
      <c r="Z29" s="777"/>
      <c r="AA29" s="777">
        <v>58</v>
      </c>
      <c r="AB29" s="777"/>
      <c r="AC29" s="777"/>
      <c r="AD29" s="777"/>
      <c r="AE29" s="778"/>
      <c r="AF29" s="779">
        <v>58</v>
      </c>
      <c r="AG29" s="780"/>
      <c r="AH29" s="780"/>
      <c r="AI29" s="780"/>
      <c r="AJ29" s="781"/>
      <c r="AK29" s="848">
        <v>138</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120</v>
      </c>
      <c r="R30" s="777"/>
      <c r="S30" s="777"/>
      <c r="T30" s="777"/>
      <c r="U30" s="777"/>
      <c r="V30" s="777">
        <v>120</v>
      </c>
      <c r="W30" s="777"/>
      <c r="X30" s="777"/>
      <c r="Y30" s="777"/>
      <c r="Z30" s="777"/>
      <c r="AA30" s="777">
        <v>0</v>
      </c>
      <c r="AB30" s="777"/>
      <c r="AC30" s="777"/>
      <c r="AD30" s="777"/>
      <c r="AE30" s="778"/>
      <c r="AF30" s="779" t="s">
        <v>378</v>
      </c>
      <c r="AG30" s="780"/>
      <c r="AH30" s="780"/>
      <c r="AI30" s="780"/>
      <c r="AJ30" s="781"/>
      <c r="AK30" s="848">
        <v>160</v>
      </c>
      <c r="AL30" s="849"/>
      <c r="AM30" s="849"/>
      <c r="AN30" s="849"/>
      <c r="AO30" s="849"/>
      <c r="AP30" s="849" t="s">
        <v>543</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246</v>
      </c>
      <c r="R31" s="777"/>
      <c r="S31" s="777"/>
      <c r="T31" s="777"/>
      <c r="U31" s="777"/>
      <c r="V31" s="777">
        <v>322</v>
      </c>
      <c r="W31" s="777"/>
      <c r="X31" s="777"/>
      <c r="Y31" s="777"/>
      <c r="Z31" s="777"/>
      <c r="AA31" s="777">
        <v>76</v>
      </c>
      <c r="AB31" s="777"/>
      <c r="AC31" s="777"/>
      <c r="AD31" s="777"/>
      <c r="AE31" s="778"/>
      <c r="AF31" s="779">
        <v>131</v>
      </c>
      <c r="AG31" s="780"/>
      <c r="AH31" s="780"/>
      <c r="AI31" s="780"/>
      <c r="AJ31" s="781"/>
      <c r="AK31" s="848">
        <v>75</v>
      </c>
      <c r="AL31" s="849"/>
      <c r="AM31" s="849"/>
      <c r="AN31" s="849"/>
      <c r="AO31" s="849"/>
      <c r="AP31" s="849">
        <v>1229</v>
      </c>
      <c r="AQ31" s="849"/>
      <c r="AR31" s="849"/>
      <c r="AS31" s="849"/>
      <c r="AT31" s="849"/>
      <c r="AU31" s="849">
        <v>623</v>
      </c>
      <c r="AV31" s="849"/>
      <c r="AW31" s="849"/>
      <c r="AX31" s="849"/>
      <c r="AY31" s="849"/>
      <c r="AZ31" s="850" t="s">
        <v>543</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733</v>
      </c>
      <c r="R32" s="777"/>
      <c r="S32" s="777"/>
      <c r="T32" s="777"/>
      <c r="U32" s="777"/>
      <c r="V32" s="777">
        <v>728</v>
      </c>
      <c r="W32" s="777"/>
      <c r="X32" s="777"/>
      <c r="Y32" s="777"/>
      <c r="Z32" s="777"/>
      <c r="AA32" s="777">
        <v>5</v>
      </c>
      <c r="AB32" s="777"/>
      <c r="AC32" s="777"/>
      <c r="AD32" s="777"/>
      <c r="AE32" s="778"/>
      <c r="AF32" s="779">
        <v>5</v>
      </c>
      <c r="AG32" s="780"/>
      <c r="AH32" s="780"/>
      <c r="AI32" s="780"/>
      <c r="AJ32" s="781"/>
      <c r="AK32" s="848">
        <v>304</v>
      </c>
      <c r="AL32" s="849"/>
      <c r="AM32" s="849"/>
      <c r="AN32" s="849"/>
      <c r="AO32" s="849"/>
      <c r="AP32" s="849">
        <v>4763</v>
      </c>
      <c r="AQ32" s="849"/>
      <c r="AR32" s="849"/>
      <c r="AS32" s="849"/>
      <c r="AT32" s="849"/>
      <c r="AU32" s="849">
        <v>4763</v>
      </c>
      <c r="AV32" s="849"/>
      <c r="AW32" s="849"/>
      <c r="AX32" s="849"/>
      <c r="AY32" s="849"/>
      <c r="AZ32" s="850" t="s">
        <v>543</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181</v>
      </c>
      <c r="AG63" s="860"/>
      <c r="AH63" s="860"/>
      <c r="AI63" s="860"/>
      <c r="AJ63" s="861"/>
      <c r="AK63" s="862"/>
      <c r="AL63" s="857"/>
      <c r="AM63" s="857"/>
      <c r="AN63" s="857"/>
      <c r="AO63" s="857"/>
      <c r="AP63" s="860">
        <v>5992</v>
      </c>
      <c r="AQ63" s="860"/>
      <c r="AR63" s="860"/>
      <c r="AS63" s="860"/>
      <c r="AT63" s="860"/>
      <c r="AU63" s="860">
        <v>5386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226</v>
      </c>
      <c r="R68" s="884"/>
      <c r="S68" s="884"/>
      <c r="T68" s="884"/>
      <c r="U68" s="884"/>
      <c r="V68" s="884">
        <v>221</v>
      </c>
      <c r="W68" s="884"/>
      <c r="X68" s="884"/>
      <c r="Y68" s="884"/>
      <c r="Z68" s="884"/>
      <c r="AA68" s="884">
        <v>5</v>
      </c>
      <c r="AB68" s="884"/>
      <c r="AC68" s="884"/>
      <c r="AD68" s="884"/>
      <c r="AE68" s="884"/>
      <c r="AF68" s="884">
        <v>5</v>
      </c>
      <c r="AG68" s="884"/>
      <c r="AH68" s="884"/>
      <c r="AI68" s="884"/>
      <c r="AJ68" s="884"/>
      <c r="AK68" s="884" t="s">
        <v>544</v>
      </c>
      <c r="AL68" s="884"/>
      <c r="AM68" s="884"/>
      <c r="AN68" s="884"/>
      <c r="AO68" s="884"/>
      <c r="AP68" s="884">
        <v>38</v>
      </c>
      <c r="AQ68" s="884"/>
      <c r="AR68" s="884"/>
      <c r="AS68" s="884"/>
      <c r="AT68" s="884"/>
      <c r="AU68" s="884">
        <v>25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1352</v>
      </c>
      <c r="R69" s="849"/>
      <c r="S69" s="849"/>
      <c r="T69" s="849"/>
      <c r="U69" s="849"/>
      <c r="V69" s="849">
        <v>1341</v>
      </c>
      <c r="W69" s="849"/>
      <c r="X69" s="849"/>
      <c r="Y69" s="849"/>
      <c r="Z69" s="849"/>
      <c r="AA69" s="849">
        <v>11</v>
      </c>
      <c r="AB69" s="849"/>
      <c r="AC69" s="849"/>
      <c r="AD69" s="849"/>
      <c r="AE69" s="849"/>
      <c r="AF69" s="849">
        <v>11</v>
      </c>
      <c r="AG69" s="849"/>
      <c r="AH69" s="849"/>
      <c r="AI69" s="849"/>
      <c r="AJ69" s="849"/>
      <c r="AK69" s="849" t="s">
        <v>544</v>
      </c>
      <c r="AL69" s="849"/>
      <c r="AM69" s="849"/>
      <c r="AN69" s="849"/>
      <c r="AO69" s="849"/>
      <c r="AP69" s="849">
        <v>510</v>
      </c>
      <c r="AQ69" s="849"/>
      <c r="AR69" s="849"/>
      <c r="AS69" s="849"/>
      <c r="AT69" s="849"/>
      <c r="AU69" s="849">
        <v>111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190</v>
      </c>
      <c r="R70" s="849"/>
      <c r="S70" s="849"/>
      <c r="T70" s="849"/>
      <c r="U70" s="849"/>
      <c r="V70" s="849">
        <v>169</v>
      </c>
      <c r="W70" s="849"/>
      <c r="X70" s="849"/>
      <c r="Y70" s="849"/>
      <c r="Z70" s="849"/>
      <c r="AA70" s="849">
        <v>21</v>
      </c>
      <c r="AB70" s="849"/>
      <c r="AC70" s="849"/>
      <c r="AD70" s="849"/>
      <c r="AE70" s="849"/>
      <c r="AF70" s="849">
        <v>21</v>
      </c>
      <c r="AG70" s="849"/>
      <c r="AH70" s="849"/>
      <c r="AI70" s="849"/>
      <c r="AJ70" s="849"/>
      <c r="AK70" s="849" t="s">
        <v>544</v>
      </c>
      <c r="AL70" s="849"/>
      <c r="AM70" s="849"/>
      <c r="AN70" s="849"/>
      <c r="AO70" s="849"/>
      <c r="AP70" s="849" t="s">
        <v>544</v>
      </c>
      <c r="AQ70" s="849"/>
      <c r="AR70" s="849"/>
      <c r="AS70" s="849"/>
      <c r="AT70" s="849"/>
      <c r="AU70" s="849" t="s">
        <v>544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v>
      </c>
      <c r="AG88" s="860"/>
      <c r="AH88" s="860"/>
      <c r="AI88" s="860"/>
      <c r="AJ88" s="860"/>
      <c r="AK88" s="857"/>
      <c r="AL88" s="857"/>
      <c r="AM88" s="857"/>
      <c r="AN88" s="857"/>
      <c r="AO88" s="857"/>
      <c r="AP88" s="860">
        <v>548</v>
      </c>
      <c r="AQ88" s="860"/>
      <c r="AR88" s="860"/>
      <c r="AS88" s="860"/>
      <c r="AT88" s="860"/>
      <c r="AU88" s="860">
        <v>136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958305</v>
      </c>
      <c r="AB110" s="920"/>
      <c r="AC110" s="920"/>
      <c r="AD110" s="920"/>
      <c r="AE110" s="921"/>
      <c r="AF110" s="922">
        <v>951525</v>
      </c>
      <c r="AG110" s="920"/>
      <c r="AH110" s="920"/>
      <c r="AI110" s="920"/>
      <c r="AJ110" s="921"/>
      <c r="AK110" s="922">
        <v>985499</v>
      </c>
      <c r="AL110" s="920"/>
      <c r="AM110" s="920"/>
      <c r="AN110" s="920"/>
      <c r="AO110" s="921"/>
      <c r="AP110" s="923">
        <v>25</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9928021</v>
      </c>
      <c r="BR110" s="957"/>
      <c r="BS110" s="957"/>
      <c r="BT110" s="957"/>
      <c r="BU110" s="957"/>
      <c r="BV110" s="957">
        <v>9627002</v>
      </c>
      <c r="BW110" s="957"/>
      <c r="BX110" s="957"/>
      <c r="BY110" s="957"/>
      <c r="BZ110" s="957"/>
      <c r="CA110" s="957">
        <v>9378748</v>
      </c>
      <c r="CB110" s="957"/>
      <c r="CC110" s="957"/>
      <c r="CD110" s="957"/>
      <c r="CE110" s="957"/>
      <c r="CF110" s="971">
        <v>238.1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5513608</v>
      </c>
      <c r="BR112" s="950"/>
      <c r="BS112" s="950"/>
      <c r="BT112" s="950"/>
      <c r="BU112" s="950"/>
      <c r="BV112" s="950">
        <v>5457291</v>
      </c>
      <c r="BW112" s="950"/>
      <c r="BX112" s="950"/>
      <c r="BY112" s="950"/>
      <c r="BZ112" s="950"/>
      <c r="CA112" s="950">
        <v>5386489</v>
      </c>
      <c r="CB112" s="950"/>
      <c r="CC112" s="950"/>
      <c r="CD112" s="950"/>
      <c r="CE112" s="950"/>
      <c r="CF112" s="944">
        <v>136.80000000000001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283818</v>
      </c>
      <c r="AB113" s="964"/>
      <c r="AC113" s="964"/>
      <c r="AD113" s="964"/>
      <c r="AE113" s="965"/>
      <c r="AF113" s="966">
        <v>280821</v>
      </c>
      <c r="AG113" s="964"/>
      <c r="AH113" s="964"/>
      <c r="AI113" s="964"/>
      <c r="AJ113" s="965"/>
      <c r="AK113" s="966">
        <v>297520</v>
      </c>
      <c r="AL113" s="964"/>
      <c r="AM113" s="964"/>
      <c r="AN113" s="964"/>
      <c r="AO113" s="965"/>
      <c r="AP113" s="967">
        <v>7.6</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165005</v>
      </c>
      <c r="BR113" s="950"/>
      <c r="BS113" s="950"/>
      <c r="BT113" s="950"/>
      <c r="BU113" s="950"/>
      <c r="BV113" s="950">
        <v>140249</v>
      </c>
      <c r="BW113" s="950"/>
      <c r="BX113" s="950"/>
      <c r="BY113" s="950"/>
      <c r="BZ113" s="950"/>
      <c r="CA113" s="950">
        <v>135769</v>
      </c>
      <c r="CB113" s="950"/>
      <c r="CC113" s="950"/>
      <c r="CD113" s="950"/>
      <c r="CE113" s="950"/>
      <c r="CF113" s="944">
        <v>3.4</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34689</v>
      </c>
      <c r="AB114" s="989"/>
      <c r="AC114" s="989"/>
      <c r="AD114" s="989"/>
      <c r="AE114" s="990"/>
      <c r="AF114" s="991">
        <v>25236</v>
      </c>
      <c r="AG114" s="989"/>
      <c r="AH114" s="989"/>
      <c r="AI114" s="989"/>
      <c r="AJ114" s="990"/>
      <c r="AK114" s="991">
        <v>4781</v>
      </c>
      <c r="AL114" s="989"/>
      <c r="AM114" s="989"/>
      <c r="AN114" s="989"/>
      <c r="AO114" s="990"/>
      <c r="AP114" s="992">
        <v>0.1</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994658</v>
      </c>
      <c r="BR114" s="950"/>
      <c r="BS114" s="950"/>
      <c r="BT114" s="950"/>
      <c r="BU114" s="950"/>
      <c r="BV114" s="950">
        <v>986820</v>
      </c>
      <c r="BW114" s="950"/>
      <c r="BX114" s="950"/>
      <c r="BY114" s="950"/>
      <c r="BZ114" s="950"/>
      <c r="CA114" s="950">
        <v>933474</v>
      </c>
      <c r="CB114" s="950"/>
      <c r="CC114" s="950"/>
      <c r="CD114" s="950"/>
      <c r="CE114" s="950"/>
      <c r="CF114" s="944">
        <v>23.7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91252</v>
      </c>
      <c r="AB115" s="964"/>
      <c r="AC115" s="964"/>
      <c r="AD115" s="964"/>
      <c r="AE115" s="965"/>
      <c r="AF115" s="966">
        <v>25251</v>
      </c>
      <c r="AG115" s="964"/>
      <c r="AH115" s="964"/>
      <c r="AI115" s="964"/>
      <c r="AJ115" s="965"/>
      <c r="AK115" s="966">
        <v>75775</v>
      </c>
      <c r="AL115" s="964"/>
      <c r="AM115" s="964"/>
      <c r="AN115" s="964"/>
      <c r="AO115" s="965"/>
      <c r="AP115" s="967">
        <v>1.9</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47</v>
      </c>
      <c r="AB116" s="989"/>
      <c r="AC116" s="989"/>
      <c r="AD116" s="989"/>
      <c r="AE116" s="990"/>
      <c r="AF116" s="991">
        <v>46</v>
      </c>
      <c r="AG116" s="989"/>
      <c r="AH116" s="989"/>
      <c r="AI116" s="989"/>
      <c r="AJ116" s="990"/>
      <c r="AK116" s="991">
        <v>44</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1368111</v>
      </c>
      <c r="AB117" s="996"/>
      <c r="AC117" s="996"/>
      <c r="AD117" s="996"/>
      <c r="AE117" s="997"/>
      <c r="AF117" s="995">
        <v>1282879</v>
      </c>
      <c r="AG117" s="996"/>
      <c r="AH117" s="996"/>
      <c r="AI117" s="996"/>
      <c r="AJ117" s="997"/>
      <c r="AK117" s="995">
        <v>1363619</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16601292</v>
      </c>
      <c r="BR118" s="1016"/>
      <c r="BS118" s="1016"/>
      <c r="BT118" s="1016"/>
      <c r="BU118" s="1016"/>
      <c r="BV118" s="1016">
        <v>16211362</v>
      </c>
      <c r="BW118" s="1016"/>
      <c r="BX118" s="1016"/>
      <c r="BY118" s="1016"/>
      <c r="BZ118" s="1016"/>
      <c r="CA118" s="1016">
        <v>15834480</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3115116</v>
      </c>
      <c r="BR119" s="957"/>
      <c r="BS119" s="957"/>
      <c r="BT119" s="957"/>
      <c r="BU119" s="957"/>
      <c r="BV119" s="957">
        <v>3380359</v>
      </c>
      <c r="BW119" s="957"/>
      <c r="BX119" s="957"/>
      <c r="BY119" s="957"/>
      <c r="BZ119" s="957"/>
      <c r="CA119" s="957">
        <v>3668944</v>
      </c>
      <c r="CB119" s="957"/>
      <c r="CC119" s="957"/>
      <c r="CD119" s="957"/>
      <c r="CE119" s="957"/>
      <c r="CF119" s="971">
        <v>93.2</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1194084</v>
      </c>
      <c r="BR120" s="950"/>
      <c r="BS120" s="950"/>
      <c r="BT120" s="950"/>
      <c r="BU120" s="950"/>
      <c r="BV120" s="950">
        <v>1038437</v>
      </c>
      <c r="BW120" s="950"/>
      <c r="BX120" s="950"/>
      <c r="BY120" s="950"/>
      <c r="BZ120" s="950"/>
      <c r="CA120" s="950">
        <v>912497</v>
      </c>
      <c r="CB120" s="950"/>
      <c r="CC120" s="950"/>
      <c r="CD120" s="950"/>
      <c r="CE120" s="950"/>
      <c r="CF120" s="944">
        <v>23.2</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4826842</v>
      </c>
      <c r="DH120" s="957"/>
      <c r="DI120" s="957"/>
      <c r="DJ120" s="957"/>
      <c r="DK120" s="957"/>
      <c r="DL120" s="957">
        <v>4808130</v>
      </c>
      <c r="DM120" s="957"/>
      <c r="DN120" s="957"/>
      <c r="DO120" s="957"/>
      <c r="DP120" s="957"/>
      <c r="DQ120" s="957">
        <v>4763016</v>
      </c>
      <c r="DR120" s="957"/>
      <c r="DS120" s="957"/>
      <c r="DT120" s="957"/>
      <c r="DU120" s="957"/>
      <c r="DV120" s="958">
        <v>120.9</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9437009</v>
      </c>
      <c r="BR121" s="1016"/>
      <c r="BS121" s="1016"/>
      <c r="BT121" s="1016"/>
      <c r="BU121" s="1016"/>
      <c r="BV121" s="1016">
        <v>9282863</v>
      </c>
      <c r="BW121" s="1016"/>
      <c r="BX121" s="1016"/>
      <c r="BY121" s="1016"/>
      <c r="BZ121" s="1016"/>
      <c r="CA121" s="1016">
        <v>9096200</v>
      </c>
      <c r="CB121" s="1016"/>
      <c r="CC121" s="1016"/>
      <c r="CD121" s="1016"/>
      <c r="CE121" s="1016"/>
      <c r="CF121" s="1054">
        <v>230.9</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686766</v>
      </c>
      <c r="DH121" s="950"/>
      <c r="DI121" s="950"/>
      <c r="DJ121" s="950"/>
      <c r="DK121" s="950"/>
      <c r="DL121" s="950">
        <v>649161</v>
      </c>
      <c r="DM121" s="950"/>
      <c r="DN121" s="950"/>
      <c r="DO121" s="950"/>
      <c r="DP121" s="950"/>
      <c r="DQ121" s="950">
        <v>623473</v>
      </c>
      <c r="DR121" s="950"/>
      <c r="DS121" s="950"/>
      <c r="DT121" s="950"/>
      <c r="DU121" s="950"/>
      <c r="DV121" s="951">
        <v>15.8</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13746209</v>
      </c>
      <c r="BR122" s="1065"/>
      <c r="BS122" s="1065"/>
      <c r="BT122" s="1065"/>
      <c r="BU122" s="1065"/>
      <c r="BV122" s="1065">
        <v>13701659</v>
      </c>
      <c r="BW122" s="1065"/>
      <c r="BX122" s="1065"/>
      <c r="BY122" s="1065"/>
      <c r="BZ122" s="1065"/>
      <c r="CA122" s="1065">
        <v>13677641</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70.900000000000006</v>
      </c>
      <c r="BR123" s="1057"/>
      <c r="BS123" s="1057"/>
      <c r="BT123" s="1057"/>
      <c r="BU123" s="1057"/>
      <c r="BV123" s="1057">
        <v>64</v>
      </c>
      <c r="BW123" s="1057"/>
      <c r="BX123" s="1057"/>
      <c r="BY123" s="1057"/>
      <c r="BZ123" s="1057"/>
      <c r="CA123" s="1057">
        <v>54.7</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91252</v>
      </c>
      <c r="AB126" s="989"/>
      <c r="AC126" s="989"/>
      <c r="AD126" s="989"/>
      <c r="AE126" s="990"/>
      <c r="AF126" s="991">
        <v>25251</v>
      </c>
      <c r="AG126" s="989"/>
      <c r="AH126" s="989"/>
      <c r="AI126" s="989"/>
      <c r="AJ126" s="990"/>
      <c r="AK126" s="991">
        <v>75775</v>
      </c>
      <c r="AL126" s="989"/>
      <c r="AM126" s="989"/>
      <c r="AN126" s="989"/>
      <c r="AO126" s="990"/>
      <c r="AP126" s="992">
        <v>1.9</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136657</v>
      </c>
      <c r="AB128" s="1120"/>
      <c r="AC128" s="1120"/>
      <c r="AD128" s="1120"/>
      <c r="AE128" s="1121"/>
      <c r="AF128" s="1122">
        <v>137403</v>
      </c>
      <c r="AG128" s="1120"/>
      <c r="AH128" s="1120"/>
      <c r="AI128" s="1120"/>
      <c r="AJ128" s="1121"/>
      <c r="AK128" s="1122">
        <v>135436</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4774491</v>
      </c>
      <c r="AB129" s="989"/>
      <c r="AC129" s="989"/>
      <c r="AD129" s="989"/>
      <c r="AE129" s="990"/>
      <c r="AF129" s="991">
        <v>4707488</v>
      </c>
      <c r="AG129" s="989"/>
      <c r="AH129" s="989"/>
      <c r="AI129" s="989"/>
      <c r="AJ129" s="990"/>
      <c r="AK129" s="991">
        <v>4719061</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751242</v>
      </c>
      <c r="AB130" s="989"/>
      <c r="AC130" s="989"/>
      <c r="AD130" s="989"/>
      <c r="AE130" s="990"/>
      <c r="AF130" s="991">
        <v>792069</v>
      </c>
      <c r="AG130" s="989"/>
      <c r="AH130" s="989"/>
      <c r="AI130" s="989"/>
      <c r="AJ130" s="990"/>
      <c r="AK130" s="991">
        <v>780409</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54.7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4023249</v>
      </c>
      <c r="AB131" s="1028"/>
      <c r="AC131" s="1028"/>
      <c r="AD131" s="1028"/>
      <c r="AE131" s="1029"/>
      <c r="AF131" s="1030">
        <v>3915419</v>
      </c>
      <c r="AG131" s="1028"/>
      <c r="AH131" s="1028"/>
      <c r="AI131" s="1028"/>
      <c r="AJ131" s="1029"/>
      <c r="AK131" s="1030">
        <v>3938652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11.93592542</v>
      </c>
      <c r="AB132" s="1134"/>
      <c r="AC132" s="1134"/>
      <c r="AD132" s="1134"/>
      <c r="AE132" s="1135"/>
      <c r="AF132" s="1136">
        <v>9.0260327179999997</v>
      </c>
      <c r="AG132" s="1134"/>
      <c r="AH132" s="1134"/>
      <c r="AI132" s="1134"/>
      <c r="AJ132" s="1135"/>
      <c r="AK132" s="1136">
        <v>11.36871193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11.8</v>
      </c>
      <c r="AB133" s="1141"/>
      <c r="AC133" s="1141"/>
      <c r="AD133" s="1141"/>
      <c r="AE133" s="1142"/>
      <c r="AF133" s="1140">
        <v>10.7</v>
      </c>
      <c r="AG133" s="1141"/>
      <c r="AH133" s="1141"/>
      <c r="AI133" s="1141"/>
      <c r="AJ133" s="1142"/>
      <c r="AK133" s="1140">
        <v>10.7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Q26" sqref="Q26"/>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70" zoomScaleSheetLayoutView="70" workbookViewId="0">
      <selection activeCell="A17" sqref="A1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1165479</v>
      </c>
      <c r="L9" s="264">
        <v>137682</v>
      </c>
      <c r="M9" s="265">
        <v>133600</v>
      </c>
      <c r="N9" s="266">
        <v>3.1</v>
      </c>
    </row>
    <row r="10" spans="1:16">
      <c r="A10" s="248"/>
      <c r="B10" s="244"/>
      <c r="C10" s="244"/>
      <c r="D10" s="244"/>
      <c r="E10" s="244"/>
      <c r="F10" s="244"/>
      <c r="G10" s="1149" t="s">
        <v>482</v>
      </c>
      <c r="H10" s="1150"/>
      <c r="I10" s="1150"/>
      <c r="J10" s="1151"/>
      <c r="K10" s="267">
        <v>56459</v>
      </c>
      <c r="L10" s="268">
        <v>6670</v>
      </c>
      <c r="M10" s="269">
        <v>14806</v>
      </c>
      <c r="N10" s="270">
        <v>-55</v>
      </c>
    </row>
    <row r="11" spans="1:16" ht="13.5" customHeight="1">
      <c r="A11" s="248"/>
      <c r="B11" s="244"/>
      <c r="C11" s="244"/>
      <c r="D11" s="244"/>
      <c r="E11" s="244"/>
      <c r="F11" s="244"/>
      <c r="G11" s="1149" t="s">
        <v>483</v>
      </c>
      <c r="H11" s="1150"/>
      <c r="I11" s="1150"/>
      <c r="J11" s="1151"/>
      <c r="K11" s="267">
        <v>315767</v>
      </c>
      <c r="L11" s="268">
        <v>37303</v>
      </c>
      <c r="M11" s="269">
        <v>22006</v>
      </c>
      <c r="N11" s="270">
        <v>69.5</v>
      </c>
    </row>
    <row r="12" spans="1:16" ht="13.5" customHeight="1">
      <c r="A12" s="248"/>
      <c r="B12" s="244"/>
      <c r="C12" s="244"/>
      <c r="D12" s="244"/>
      <c r="E12" s="244"/>
      <c r="F12" s="244"/>
      <c r="G12" s="1149" t="s">
        <v>484</v>
      </c>
      <c r="H12" s="1150"/>
      <c r="I12" s="1150"/>
      <c r="J12" s="1151"/>
      <c r="K12" s="267">
        <v>5545</v>
      </c>
      <c r="L12" s="268">
        <v>655</v>
      </c>
      <c r="M12" s="269">
        <v>3064</v>
      </c>
      <c r="N12" s="270">
        <v>-78.599999999999994</v>
      </c>
    </row>
    <row r="13" spans="1:16" ht="13.5" customHeight="1">
      <c r="A13" s="248"/>
      <c r="B13" s="244"/>
      <c r="C13" s="244"/>
      <c r="D13" s="244"/>
      <c r="E13" s="244"/>
      <c r="F13" s="244"/>
      <c r="G13" s="1149" t="s">
        <v>485</v>
      </c>
      <c r="H13" s="1150"/>
      <c r="I13" s="1150"/>
      <c r="J13" s="1151"/>
      <c r="K13" s="267" t="s">
        <v>486</v>
      </c>
      <c r="L13" s="268" t="s">
        <v>486</v>
      </c>
      <c r="M13" s="269" t="s">
        <v>486</v>
      </c>
      <c r="N13" s="270" t="s">
        <v>486</v>
      </c>
    </row>
    <row r="14" spans="1:16" ht="13.5" customHeight="1">
      <c r="A14" s="248"/>
      <c r="B14" s="244"/>
      <c r="C14" s="244"/>
      <c r="D14" s="244"/>
      <c r="E14" s="244"/>
      <c r="F14" s="244"/>
      <c r="G14" s="1149" t="s">
        <v>487</v>
      </c>
      <c r="H14" s="1150"/>
      <c r="I14" s="1150"/>
      <c r="J14" s="1151"/>
      <c r="K14" s="267">
        <v>58221</v>
      </c>
      <c r="L14" s="268">
        <v>6878</v>
      </c>
      <c r="M14" s="269">
        <v>5782</v>
      </c>
      <c r="N14" s="270">
        <v>19</v>
      </c>
    </row>
    <row r="15" spans="1:16" ht="13.5" customHeight="1">
      <c r="A15" s="248"/>
      <c r="B15" s="244"/>
      <c r="C15" s="244"/>
      <c r="D15" s="244"/>
      <c r="E15" s="244"/>
      <c r="F15" s="244"/>
      <c r="G15" s="1149" t="s">
        <v>488</v>
      </c>
      <c r="H15" s="1150"/>
      <c r="I15" s="1150"/>
      <c r="J15" s="1151"/>
      <c r="K15" s="267">
        <v>5313</v>
      </c>
      <c r="L15" s="268">
        <v>628</v>
      </c>
      <c r="M15" s="269">
        <v>3053</v>
      </c>
      <c r="N15" s="270">
        <v>-79.400000000000006</v>
      </c>
    </row>
    <row r="16" spans="1:16">
      <c r="A16" s="248"/>
      <c r="B16" s="244"/>
      <c r="C16" s="244"/>
      <c r="D16" s="244"/>
      <c r="E16" s="244"/>
      <c r="F16" s="244"/>
      <c r="G16" s="1152" t="s">
        <v>489</v>
      </c>
      <c r="H16" s="1153"/>
      <c r="I16" s="1153"/>
      <c r="J16" s="1154"/>
      <c r="K16" s="268">
        <v>-116286</v>
      </c>
      <c r="L16" s="268">
        <v>-13737</v>
      </c>
      <c r="M16" s="269">
        <v>-14525</v>
      </c>
      <c r="N16" s="270">
        <v>-5.4</v>
      </c>
    </row>
    <row r="17" spans="1:16">
      <c r="A17" s="248"/>
      <c r="B17" s="244"/>
      <c r="C17" s="244"/>
      <c r="D17" s="244"/>
      <c r="E17" s="244"/>
      <c r="F17" s="244"/>
      <c r="G17" s="1152" t="s">
        <v>167</v>
      </c>
      <c r="H17" s="1153"/>
      <c r="I17" s="1153"/>
      <c r="J17" s="1154"/>
      <c r="K17" s="268">
        <v>1490498</v>
      </c>
      <c r="L17" s="268">
        <v>176078</v>
      </c>
      <c r="M17" s="269">
        <v>167785</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14.41</v>
      </c>
      <c r="L21" s="281">
        <v>15.11</v>
      </c>
      <c r="M21" s="282">
        <v>-0.7</v>
      </c>
      <c r="N21" s="249"/>
      <c r="O21" s="283"/>
      <c r="P21" s="279"/>
    </row>
    <row r="22" spans="1:16" s="284" customFormat="1">
      <c r="A22" s="279"/>
      <c r="B22" s="249"/>
      <c r="C22" s="249"/>
      <c r="D22" s="249"/>
      <c r="E22" s="249"/>
      <c r="F22" s="249"/>
      <c r="G22" s="1144" t="s">
        <v>495</v>
      </c>
      <c r="H22" s="1145"/>
      <c r="I22" s="1145"/>
      <c r="J22" s="1146"/>
      <c r="K22" s="285">
        <v>97.5</v>
      </c>
      <c r="L22" s="286">
        <v>96.1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985499</v>
      </c>
      <c r="L32" s="294">
        <v>116420</v>
      </c>
      <c r="M32" s="295">
        <v>102348</v>
      </c>
      <c r="N32" s="296">
        <v>13.7</v>
      </c>
    </row>
    <row r="33" spans="1:16" ht="13.5" customHeight="1">
      <c r="A33" s="248"/>
      <c r="B33" s="244"/>
      <c r="C33" s="244"/>
      <c r="D33" s="244"/>
      <c r="E33" s="244"/>
      <c r="F33" s="244"/>
      <c r="G33" s="1160" t="s">
        <v>500</v>
      </c>
      <c r="H33" s="1161"/>
      <c r="I33" s="1161"/>
      <c r="J33" s="1162"/>
      <c r="K33" s="294" t="s">
        <v>486</v>
      </c>
      <c r="L33" s="294" t="s">
        <v>486</v>
      </c>
      <c r="M33" s="295" t="s">
        <v>486</v>
      </c>
      <c r="N33" s="296" t="s">
        <v>486</v>
      </c>
    </row>
    <row r="34" spans="1:16" ht="27" customHeight="1">
      <c r="A34" s="248"/>
      <c r="B34" s="244"/>
      <c r="C34" s="244"/>
      <c r="D34" s="244"/>
      <c r="E34" s="244"/>
      <c r="F34" s="244"/>
      <c r="G34" s="1160" t="s">
        <v>501</v>
      </c>
      <c r="H34" s="1161"/>
      <c r="I34" s="1161"/>
      <c r="J34" s="1162"/>
      <c r="K34" s="294" t="s">
        <v>486</v>
      </c>
      <c r="L34" s="294" t="s">
        <v>486</v>
      </c>
      <c r="M34" s="295">
        <v>242</v>
      </c>
      <c r="N34" s="296" t="s">
        <v>486</v>
      </c>
    </row>
    <row r="35" spans="1:16" ht="27" customHeight="1">
      <c r="A35" s="248"/>
      <c r="B35" s="244"/>
      <c r="C35" s="244"/>
      <c r="D35" s="244"/>
      <c r="E35" s="244"/>
      <c r="F35" s="244"/>
      <c r="G35" s="1160" t="s">
        <v>502</v>
      </c>
      <c r="H35" s="1161"/>
      <c r="I35" s="1161"/>
      <c r="J35" s="1162"/>
      <c r="K35" s="294">
        <v>297520</v>
      </c>
      <c r="L35" s="294">
        <v>35147</v>
      </c>
      <c r="M35" s="295">
        <v>23122</v>
      </c>
      <c r="N35" s="296">
        <v>52</v>
      </c>
    </row>
    <row r="36" spans="1:16" ht="27" customHeight="1">
      <c r="A36" s="248"/>
      <c r="B36" s="244"/>
      <c r="C36" s="244"/>
      <c r="D36" s="244"/>
      <c r="E36" s="244"/>
      <c r="F36" s="244"/>
      <c r="G36" s="1160" t="s">
        <v>503</v>
      </c>
      <c r="H36" s="1161"/>
      <c r="I36" s="1161"/>
      <c r="J36" s="1162"/>
      <c r="K36" s="294">
        <v>4781</v>
      </c>
      <c r="L36" s="294">
        <v>565</v>
      </c>
      <c r="M36" s="295">
        <v>5214</v>
      </c>
      <c r="N36" s="296">
        <v>-89.2</v>
      </c>
    </row>
    <row r="37" spans="1:16" ht="13.5" customHeight="1">
      <c r="A37" s="248"/>
      <c r="B37" s="244"/>
      <c r="C37" s="244"/>
      <c r="D37" s="244"/>
      <c r="E37" s="244"/>
      <c r="F37" s="244"/>
      <c r="G37" s="1160" t="s">
        <v>504</v>
      </c>
      <c r="H37" s="1161"/>
      <c r="I37" s="1161"/>
      <c r="J37" s="1162"/>
      <c r="K37" s="294">
        <v>75775</v>
      </c>
      <c r="L37" s="294">
        <v>8952</v>
      </c>
      <c r="M37" s="295">
        <v>1563</v>
      </c>
      <c r="N37" s="296">
        <v>472.7</v>
      </c>
    </row>
    <row r="38" spans="1:16" ht="27" customHeight="1">
      <c r="A38" s="248"/>
      <c r="B38" s="244"/>
      <c r="C38" s="244"/>
      <c r="D38" s="244"/>
      <c r="E38" s="244"/>
      <c r="F38" s="244"/>
      <c r="G38" s="1163" t="s">
        <v>505</v>
      </c>
      <c r="H38" s="1164"/>
      <c r="I38" s="1164"/>
      <c r="J38" s="1165"/>
      <c r="K38" s="297">
        <v>44</v>
      </c>
      <c r="L38" s="297">
        <v>5</v>
      </c>
      <c r="M38" s="298">
        <v>19</v>
      </c>
      <c r="N38" s="299">
        <v>-73.7</v>
      </c>
      <c r="O38" s="293"/>
    </row>
    <row r="39" spans="1:16">
      <c r="A39" s="248"/>
      <c r="B39" s="244"/>
      <c r="C39" s="244"/>
      <c r="D39" s="244"/>
      <c r="E39" s="244"/>
      <c r="F39" s="244"/>
      <c r="G39" s="1163" t="s">
        <v>506</v>
      </c>
      <c r="H39" s="1164"/>
      <c r="I39" s="1164"/>
      <c r="J39" s="1165"/>
      <c r="K39" s="300">
        <v>-135436</v>
      </c>
      <c r="L39" s="300">
        <v>-16000</v>
      </c>
      <c r="M39" s="301">
        <v>-4672</v>
      </c>
      <c r="N39" s="302">
        <v>242.5</v>
      </c>
      <c r="O39" s="293"/>
    </row>
    <row r="40" spans="1:16" ht="27" customHeight="1">
      <c r="A40" s="248"/>
      <c r="B40" s="244"/>
      <c r="C40" s="244"/>
      <c r="D40" s="244"/>
      <c r="E40" s="244"/>
      <c r="F40" s="244"/>
      <c r="G40" s="1160" t="s">
        <v>507</v>
      </c>
      <c r="H40" s="1161"/>
      <c r="I40" s="1161"/>
      <c r="J40" s="1162"/>
      <c r="K40" s="300">
        <v>-780409</v>
      </c>
      <c r="L40" s="300">
        <v>-92192</v>
      </c>
      <c r="M40" s="301">
        <v>-92903</v>
      </c>
      <c r="N40" s="302">
        <v>-0.8</v>
      </c>
      <c r="O40" s="293"/>
    </row>
    <row r="41" spans="1:16">
      <c r="A41" s="248"/>
      <c r="B41" s="244"/>
      <c r="C41" s="244"/>
      <c r="D41" s="244"/>
      <c r="E41" s="244"/>
      <c r="F41" s="244"/>
      <c r="G41" s="1166" t="s">
        <v>278</v>
      </c>
      <c r="H41" s="1167"/>
      <c r="I41" s="1167"/>
      <c r="J41" s="1168"/>
      <c r="K41" s="294">
        <v>447774</v>
      </c>
      <c r="L41" s="300">
        <v>52897</v>
      </c>
      <c r="M41" s="301">
        <v>34934</v>
      </c>
      <c r="N41" s="302">
        <v>51.4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1426738</v>
      </c>
      <c r="J51" s="320">
        <v>161688</v>
      </c>
      <c r="K51" s="321">
        <v>86.7</v>
      </c>
      <c r="L51" s="322">
        <v>146140</v>
      </c>
      <c r="M51" s="323">
        <v>-24.1</v>
      </c>
      <c r="N51" s="324">
        <v>110.8</v>
      </c>
    </row>
    <row r="52" spans="1:14">
      <c r="A52" s="248"/>
      <c r="B52" s="244"/>
      <c r="C52" s="244"/>
      <c r="D52" s="244"/>
      <c r="E52" s="244"/>
      <c r="F52" s="244"/>
      <c r="G52" s="325"/>
      <c r="H52" s="326" t="s">
        <v>518</v>
      </c>
      <c r="I52" s="327">
        <v>454252</v>
      </c>
      <c r="J52" s="328">
        <v>51479</v>
      </c>
      <c r="K52" s="329">
        <v>26.9</v>
      </c>
      <c r="L52" s="330">
        <v>75451</v>
      </c>
      <c r="M52" s="331">
        <v>-8.1999999999999993</v>
      </c>
      <c r="N52" s="332">
        <v>35.1</v>
      </c>
    </row>
    <row r="53" spans="1:14">
      <c r="A53" s="248"/>
      <c r="B53" s="244"/>
      <c r="C53" s="244"/>
      <c r="D53" s="244"/>
      <c r="E53" s="244"/>
      <c r="F53" s="244"/>
      <c r="G53" s="310" t="s">
        <v>519</v>
      </c>
      <c r="H53" s="311"/>
      <c r="I53" s="319">
        <v>1342290</v>
      </c>
      <c r="J53" s="320">
        <v>154268</v>
      </c>
      <c r="K53" s="321">
        <v>-4.5999999999999996</v>
      </c>
      <c r="L53" s="322">
        <v>146641</v>
      </c>
      <c r="M53" s="323">
        <v>0.3</v>
      </c>
      <c r="N53" s="324">
        <v>-4.9000000000000004</v>
      </c>
    </row>
    <row r="54" spans="1:14">
      <c r="A54" s="248"/>
      <c r="B54" s="244"/>
      <c r="C54" s="244"/>
      <c r="D54" s="244"/>
      <c r="E54" s="244"/>
      <c r="F54" s="244"/>
      <c r="G54" s="325"/>
      <c r="H54" s="326" t="s">
        <v>518</v>
      </c>
      <c r="I54" s="327">
        <v>327817</v>
      </c>
      <c r="J54" s="328">
        <v>37676</v>
      </c>
      <c r="K54" s="329">
        <v>-26.8</v>
      </c>
      <c r="L54" s="330">
        <v>68142</v>
      </c>
      <c r="M54" s="331">
        <v>-9.6999999999999993</v>
      </c>
      <c r="N54" s="332">
        <v>-17.100000000000001</v>
      </c>
    </row>
    <row r="55" spans="1:14">
      <c r="A55" s="248"/>
      <c r="B55" s="244"/>
      <c r="C55" s="244"/>
      <c r="D55" s="244"/>
      <c r="E55" s="244"/>
      <c r="F55" s="244"/>
      <c r="G55" s="310" t="s">
        <v>520</v>
      </c>
      <c r="H55" s="311"/>
      <c r="I55" s="319">
        <v>1850809</v>
      </c>
      <c r="J55" s="320">
        <v>213129</v>
      </c>
      <c r="K55" s="321">
        <v>38.200000000000003</v>
      </c>
      <c r="L55" s="322">
        <v>174587</v>
      </c>
      <c r="M55" s="323">
        <v>19.100000000000001</v>
      </c>
      <c r="N55" s="324">
        <v>19.100000000000001</v>
      </c>
    </row>
    <row r="56" spans="1:14">
      <c r="A56" s="248"/>
      <c r="B56" s="244"/>
      <c r="C56" s="244"/>
      <c r="D56" s="244"/>
      <c r="E56" s="244"/>
      <c r="F56" s="244"/>
      <c r="G56" s="325"/>
      <c r="H56" s="326" t="s">
        <v>518</v>
      </c>
      <c r="I56" s="327">
        <v>419336</v>
      </c>
      <c r="J56" s="328">
        <v>48288</v>
      </c>
      <c r="K56" s="329">
        <v>28.2</v>
      </c>
      <c r="L56" s="330">
        <v>79695</v>
      </c>
      <c r="M56" s="331">
        <v>17</v>
      </c>
      <c r="N56" s="332">
        <v>11.2</v>
      </c>
    </row>
    <row r="57" spans="1:14">
      <c r="A57" s="248"/>
      <c r="B57" s="244"/>
      <c r="C57" s="244"/>
      <c r="D57" s="244"/>
      <c r="E57" s="244"/>
      <c r="F57" s="244"/>
      <c r="G57" s="310" t="s">
        <v>521</v>
      </c>
      <c r="H57" s="311"/>
      <c r="I57" s="319">
        <v>1010625</v>
      </c>
      <c r="J57" s="320">
        <v>118133</v>
      </c>
      <c r="K57" s="321">
        <v>-44.6</v>
      </c>
      <c r="L57" s="322">
        <v>175675</v>
      </c>
      <c r="M57" s="323">
        <v>0.6</v>
      </c>
      <c r="N57" s="324">
        <v>-45.2</v>
      </c>
    </row>
    <row r="58" spans="1:14">
      <c r="A58" s="248"/>
      <c r="B58" s="244"/>
      <c r="C58" s="244"/>
      <c r="D58" s="244"/>
      <c r="E58" s="244"/>
      <c r="F58" s="244"/>
      <c r="G58" s="325"/>
      <c r="H58" s="326" t="s">
        <v>518</v>
      </c>
      <c r="I58" s="327">
        <v>427278</v>
      </c>
      <c r="J58" s="328">
        <v>49945</v>
      </c>
      <c r="K58" s="329">
        <v>3.4</v>
      </c>
      <c r="L58" s="330">
        <v>87698</v>
      </c>
      <c r="M58" s="331">
        <v>10</v>
      </c>
      <c r="N58" s="332">
        <v>-6.6</v>
      </c>
    </row>
    <row r="59" spans="1:14">
      <c r="A59" s="248"/>
      <c r="B59" s="244"/>
      <c r="C59" s="244"/>
      <c r="D59" s="244"/>
      <c r="E59" s="244"/>
      <c r="F59" s="244"/>
      <c r="G59" s="310" t="s">
        <v>522</v>
      </c>
      <c r="H59" s="311"/>
      <c r="I59" s="319">
        <v>1383622</v>
      </c>
      <c r="J59" s="320">
        <v>163452</v>
      </c>
      <c r="K59" s="321">
        <v>38.4</v>
      </c>
      <c r="L59" s="322">
        <v>162193</v>
      </c>
      <c r="M59" s="323">
        <v>-7.7</v>
      </c>
      <c r="N59" s="324">
        <v>46.1</v>
      </c>
    </row>
    <row r="60" spans="1:14">
      <c r="A60" s="248"/>
      <c r="B60" s="244"/>
      <c r="C60" s="244"/>
      <c r="D60" s="244"/>
      <c r="E60" s="244"/>
      <c r="F60" s="244"/>
      <c r="G60" s="325"/>
      <c r="H60" s="326" t="s">
        <v>518</v>
      </c>
      <c r="I60" s="333">
        <v>261173</v>
      </c>
      <c r="J60" s="328">
        <v>30853</v>
      </c>
      <c r="K60" s="329">
        <v>-38.200000000000003</v>
      </c>
      <c r="L60" s="330">
        <v>79985</v>
      </c>
      <c r="M60" s="331">
        <v>-8.8000000000000007</v>
      </c>
      <c r="N60" s="332">
        <v>-29.4</v>
      </c>
    </row>
    <row r="61" spans="1:14">
      <c r="A61" s="248"/>
      <c r="B61" s="244"/>
      <c r="C61" s="244"/>
      <c r="D61" s="244"/>
      <c r="E61" s="244"/>
      <c r="F61" s="244"/>
      <c r="G61" s="310" t="s">
        <v>523</v>
      </c>
      <c r="H61" s="334"/>
      <c r="I61" s="335">
        <v>1402817</v>
      </c>
      <c r="J61" s="336">
        <v>162134</v>
      </c>
      <c r="K61" s="337">
        <v>22.8</v>
      </c>
      <c r="L61" s="338">
        <v>161047</v>
      </c>
      <c r="M61" s="339">
        <v>-2.4</v>
      </c>
      <c r="N61" s="324">
        <v>25.2</v>
      </c>
    </row>
    <row r="62" spans="1:14">
      <c r="A62" s="248"/>
      <c r="B62" s="244"/>
      <c r="C62" s="244"/>
      <c r="D62" s="244"/>
      <c r="E62" s="244"/>
      <c r="F62" s="244"/>
      <c r="G62" s="325"/>
      <c r="H62" s="326" t="s">
        <v>518</v>
      </c>
      <c r="I62" s="327">
        <v>377971</v>
      </c>
      <c r="J62" s="328">
        <v>43648</v>
      </c>
      <c r="K62" s="329">
        <v>-1.3</v>
      </c>
      <c r="L62" s="330">
        <v>78194</v>
      </c>
      <c r="M62" s="331">
        <v>0.1</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I23" sqref="I2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30.8</v>
      </c>
      <c r="G47" s="12">
        <v>33.049999999999997</v>
      </c>
      <c r="H47" s="12">
        <v>33.11</v>
      </c>
      <c r="I47" s="12">
        <v>39.32</v>
      </c>
      <c r="J47" s="13">
        <v>40.590000000000003</v>
      </c>
    </row>
    <row r="48" spans="2:10" ht="57.75" customHeight="1">
      <c r="B48" s="14"/>
      <c r="C48" s="1171" t="s">
        <v>4</v>
      </c>
      <c r="D48" s="1171"/>
      <c r="E48" s="1172"/>
      <c r="F48" s="15">
        <v>2.4900000000000002</v>
      </c>
      <c r="G48" s="16">
        <v>2.2000000000000002</v>
      </c>
      <c r="H48" s="16">
        <v>2.4700000000000002</v>
      </c>
      <c r="I48" s="16">
        <v>2.62</v>
      </c>
      <c r="J48" s="17">
        <v>2.4700000000000002</v>
      </c>
    </row>
    <row r="49" spans="2:10" ht="57.75" customHeight="1" thickBot="1">
      <c r="B49" s="18"/>
      <c r="C49" s="1173" t="s">
        <v>5</v>
      </c>
      <c r="D49" s="1173"/>
      <c r="E49" s="1174"/>
      <c r="F49" s="19">
        <v>2.2000000000000002</v>
      </c>
      <c r="G49" s="20">
        <v>0.59</v>
      </c>
      <c r="H49" s="20">
        <v>0.38</v>
      </c>
      <c r="I49" s="20">
        <v>4.57</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　英生</cp:lastModifiedBy>
  <cp:lastPrinted>2017-04-25T01:17:58Z</cp:lastPrinted>
  <dcterms:created xsi:type="dcterms:W3CDTF">2017-02-15T14:55:32Z</dcterms:created>
  <dcterms:modified xsi:type="dcterms:W3CDTF">2017-04-26T07:49:36Z</dcterms:modified>
  <cp:category/>
</cp:coreProperties>
</file>