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honda\Desktop\【0927(火)〆】令和２年度財政状況資料集の作成について\"/>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<sst xmlns="http://schemas.openxmlformats.org/spreadsheetml/2006/main" count="1076" uniqueCount="585">
  <si>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</si>
  <si>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</si>
  <si>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</si>
  <si>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</si>
  <si>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</si>
  <si>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</si>
  <si>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</si>
  <si>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</si>
  <si>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</si>
  <si>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</si>
  <si>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</si>
  <si>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</si>
  <si>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</si>
  <si>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</si>
  <si>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</si>
  <si>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</si>
  <si>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</si>
  <si>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</si>
  <si>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</si>
  <si>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</si>
  <si>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</si>
  <si>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</si>
  <si>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</si>
  <si>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</si>
  <si>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</si>
  <si>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</si>
  <si>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</si>
  <si>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</si>
  <si>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</si>
  <si>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</si>
  <si>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</si>
  <si>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</si>
  <si>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</si>
  <si>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</si>
  <si>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</si>
  <si>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</si>
  <si>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</si>
  <si>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</si>
  <si>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</si>
  <si>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</si>
  <si>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</si>
  <si>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</si>
  <si>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</si>
  <si>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</si>
  <si>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</si>
  <si>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</si>
  <si>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</si>
  <si>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</si>
  <si>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</si>
  <si>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</si>
  <si>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</si>
  <si>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</si>
  <si>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</si>
  <si>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</si>
  <si>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</si>
  <si>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</si>
  <si>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</si>
  <si>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</si>
  <si>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</si>
  <si>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</si>
  <si>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</si>
  <si>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</si>
  <si>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</si>
  <si>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</si>
  <si>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</si>
  <si>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</si>
  <si>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</si>
  <si>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</si>
  <si>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</si>
  <si>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</si>
  <si>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</si>
  <si>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</si>
  <si>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</si>
  <si>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</si>
  <si>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</si>
  <si>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</si>
  <si>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</si>
  <si>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</si>
  <si>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</si>
  <si>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</si>
  <si>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</si>
  <si>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</si>
  <si>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</si>
  <si>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</si>
  <si>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</si>
  <si>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</si>
  <si>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</si>
  <si>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</si>
  <si>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</si>
  <si>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</si>
  <si>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</si>
  <si>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</si>
  <si>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</si>
  <si>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</si>
  <si>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</si>
  <si>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</si>
  <si>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</si>
  <si>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</si>
  <si>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安平町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</si>
  <si>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</si>
  <si>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</si>
  <si>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</si>
  <si>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</si>
  <si>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</si>
  <si>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</si>
  <si>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</si>
  <si>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</si>
  <si>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</si>
  <si>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</si>
  <si>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</si>
  <si>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</si>
  <si>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</si>
  <si>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</si>
  <si>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</si>
  <si>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</si>
  <si>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</si>
  <si>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</si>
  <si>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</si>
  <si>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</si>
  <si>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</si>
  <si>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</si>
  <si>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</si>
  <si>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</si>
  <si>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</si>
  <si>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</si>
  <si>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</si>
  <si>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</si>
  <si>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</si>
  <si>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</si>
  <si>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</si>
  <si>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</si>
  <si>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</si>
  <si>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</si>
  <si>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</si>
  <si>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</si>
  <si>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</si>
  <si>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</si>
  <si>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</si>
  <si>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</si>
  <si>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</si>
  <si>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</si>
  <si>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</si>
  <si>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</si>
  <si>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</si>
  <si>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</si>
  <si>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</si>
  <si>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</si>
  <si>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</si>
  <si>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</si>
  <si>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</si>
  <si>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</si>
  <si>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</si>
  <si>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</si>
  <si>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</si>
  <si>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</si>
  <si>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</si>
  <si>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</si>
  <si>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</si>
  <si>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</si>
  <si>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</si>
  <si>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</si>
  <si>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</si>
  <si>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</si>
  <si>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</si>
  <si>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</si>
  <si>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</si>
  <si>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</si>
  <si>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</si>
  <si>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</si>
  <si>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</si>
  <si>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</si>
  <si>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</si>
  <si>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</si>
  <si>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</si>
  <si>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</si>
  <si>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</si>
  <si>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</si>
  <si>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</si>
  <si>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</si>
  <si>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</si>
  <si>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</si>
  <si>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</si>
  <si>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</si>
  <si>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</si>
  <si>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</si>
  <si>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</si>
  <si>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</si>
  <si>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</si>
  <si>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</si>
  <si>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</si>
  <si>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</si>
  <si>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</si>
  <si>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</si>
  <si>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</si>
  <si>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</si>
  <si>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</si>
  <si>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</si>
  <si>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</si>
  <si>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</si>
  <si>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</si>
  <si>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</si>
  <si>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</si>
  <si>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</si>
  <si>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</si>
  <si>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</si>
  <si>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</si>
  <si>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</si>
  <si>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</si>
  <si>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</si>
  <si>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</si>
  <si>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</si>
  <si>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</si>
  <si>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</si>
  <si>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</si>
  <si>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</si>
  <si>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北海道安平町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</si>
  <si>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</si>
  <si>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</si>
  <si>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</si>
  <si>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</si>
  <si>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</si>
  <si>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</si>
  <si>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</si>
  <si>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</si>
  <si>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</si>
  <si>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</si>
  <si>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</si>
  <si>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</si>
  <si>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</si>
  <si>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</si>
  <si>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</si>
  <si>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</si>
  <si>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</si>
  <si>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</si>
  <si>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</si>
  <si>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</si>
  <si>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</si>
  <si>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</si>
  <si>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</si>
  <si>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</si>
  <si>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</si>
  <si>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</si>
  <si>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</si>
  <si>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</si>
  <si>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</si>
  <si>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</si>
  <si>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</si>
  <si>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</si>
  <si>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</si>
  <si>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</si>
  <si>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</si>
  <si>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</si>
  <si>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</si>
  <si>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</si>
  <si>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</si>
  <si>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</si>
  <si>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</si>
  <si>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</si>
  <si>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</si>
  <si>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</si>
  <si>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</si>
  <si>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</si>
  <si>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</si>
  <si>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</si>
  <si>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</si>
  <si>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</si>
  <si>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</si>
  <si>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</si>
  <si>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</si>
  <si>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</si>
  <si>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</si>
  <si>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</si>
  <si>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</si>
  <si>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</si>
  <si>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</si>
  <si>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</si>
  <si>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</si>
  <si>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</si>
  <si>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</si>
  <si>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</si>
  <si>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</si>
  <si>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</si>
  <si>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</si>
  <si>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</si>
  <si>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</si>
  <si>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</si>
  <si>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</si>
  <si>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</si>
  <si>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</si>
  <si>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</si>
  <si>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</si>
  <si>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</si>
  <si>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</si>
  <si>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</si>
  <si>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</si>
  <si>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</si>
  <si>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</si>
  <si>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</si>
  <si>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</si>
  <si>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</si>
  <si>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</si>
  <si>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</si>
  <si>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</si>
  <si>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</si>
  <si>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</si>
  <si>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</si>
  <si>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</si>
  <si>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</si>
  <si>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</si>
  <si>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</si>
  <si>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</si>
  <si>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</si>
  <si>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</si>
  <si>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</si>
  <si>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</si>
  <si>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</si>
  <si>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</si>
  <si>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</si>
  <si>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</si>
  <si>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</si>
  <si>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</si>
  <si>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</si>
  <si>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</si>
  <si>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</si>
  <si>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</si>
  <si>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</si>
  <si>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</si>
  <si>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</si>
  <si>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</si>
  <si>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</si>
  <si>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</si>
  <si>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</si>
  <si>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</si>
  <si>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</si>
  <si>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</si>
  <si>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</si>
  <si>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</si>
  <si>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</si>
  <si>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</si>
  <si>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</si>
  <si>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</si>
  <si>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</si>
  <si>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</si>
  <si>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</si>
  <si>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</si>
  <si>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</si>
  <si>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</si>
  <si>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</si>
  <si>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</si>
  <si>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</si>
  <si>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</si>
  <si>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</si>
  <si>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</si>
  <si>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</si>
  <si>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</si>
  <si>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</si>
  <si>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</si>
  <si>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</si>
  <si>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</si>
  <si>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</si>
  <si>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</si>
  <si>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</si>
  <si>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</si>
  <si>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</si>
  <si>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</si>
  <si>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</si>
  <si>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</si>
  <si>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</si>
  <si>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</si>
  <si>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北海道安平町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</si>
  <si>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</si>
  <si>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</si>
  <si>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</si>
  <si>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</si>
  <si>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</si>
  <si>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</si>
  <si>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</si>
  <si>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</si>
  <si>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</si>
  <si>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</si>
  <si>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</si>
  <si>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</si>
  <si>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</si>
  <si>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</si>
  <si>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</si>
  <si>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</si>
  <si>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</si>
  <si>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</si>
  <si>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</si>
  <si>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</si>
  <si>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</si>
  <si>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</si>
  <si>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</si>
  <si>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</si>
  <si>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</si>
  <si>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</si>
  <si>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</si>
  <si>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</si>
  <si>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</si>
  <si>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</si>
  <si>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</si>
  <si>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</si>
  <si>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</si>
  <si>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</si>
  <si>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</si>
  <si>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</si>
  <si>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</si>
  <si>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</si>
  <si>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</si>
  <si>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</si>
  <si>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</si>
  <si>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</si>
  <si>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</si>
  <si>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</si>
  <si>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</si>
  <si>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</si>
  <si>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</si>
  <si>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</si>
  <si>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</si>
  <si>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</si>
  <si>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</si>
  <si>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</si>
  <si>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</si>
  <si>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</si>
  <si>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</si>
  <si>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</si>
  <si>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</si>
  <si>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</si>
  <si>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</si>
  <si>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</si>
  <si>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</si>
  <si>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</si>
  <si>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</si>
  <si>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</si>
  <si>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</si>
  <si>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</si>
  <si>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</si>
  <si>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</si>
  <si>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</si>
  <si>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</si>
  <si>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</si>
  <si>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</si>
  <si>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</si>
  <si>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</si>
  <si>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</si>
  <si>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</si>
  <si>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</si>
  <si>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</si>
  <si>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</si>
  <si>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</si>
  <si>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</si>
  <si>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</si>
  <si>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</si>
  <si>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</si>
  <si>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</si>
  <si>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</si>
  <si>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</si>
  <si>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</si>
  <si>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</si>
  <si>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</si>
  <si>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</si>
  <si>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</si>
  <si>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</si>
  <si>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</si>
  <si>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</si>
  <si>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</si>
  <si>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</si>
  <si>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</si>
  <si>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</si>
  <si>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</si>
  <si>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</si>
  <si>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</si>
  <si>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</si>
  <si>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</si>
  <si>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</si>
  <si>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</si>
  <si>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</si>
  <si>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</si>
  <si>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</si>
  <si>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</si>
  <si>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</si>
  <si>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</si>
  <si>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</si>
  <si>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</si>
  <si>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</si>
  <si>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</si>
  <si>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</si>
  <si>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</si>
  <si>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</si>
  <si>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</si>
  <si>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</si>
  <si>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</si>
  <si>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</si>
  <si>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</si>
  <si>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</si>
  <si>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</si>
  <si>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</si>
  <si>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</si>
  <si>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</si>
  <si>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</si>
  <si>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</si>
  <si>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</si>
  <si>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</si>
  <si>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</si>
  <si>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</si>
  <si>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</si>
  <si>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</si>
  <si>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</si>
  <si>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</si>
  <si>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</si>
  <si>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</si>
  <si>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</si>
  <si>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</si>
  <si>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</si>
  <si>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</si>
  <si>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</si>
  <si>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</si>
  <si>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</si>
  <si>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</si>
  <si>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</si>
  <si>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</si>
  <si>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</si>
  <si>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</si>
  <si>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</si>
  <si>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</si>
  <si>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</si>
  <si>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</si>
  <si>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</si>
  <si>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</si>
  <si>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</si>
  <si>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</si>
  <si>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</si>
  <si>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</si>
  <si>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</si>
  <si>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</si>
  <si>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</si>
  <si>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</si>
  <si>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</si>
  <si>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</si>
  <si>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</si>
  <si>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</si>
  <si>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</si>
  <si>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</si>
  <si>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</si>
  <si>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</si>
  <si>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</si>
  <si>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</si>
  <si>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</si>
  <si>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</si>
  <si>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</si>
  <si>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0.21</t>
  </si>
  <si>
    <t>▲ 7.20</t>
  </si>
  <si>
    <t>▲ 9.27</t>
  </si>
  <si>
    <t>▲ 8.50</t>
  </si>
  <si>
    <t>水道事業会計</t>
  </si>
  <si>
    <t>介護保険事業特別会計</t>
  </si>
  <si>
    <t>一般会計</t>
  </si>
  <si>
    <t>国民健康保険事業特別会計</t>
  </si>
  <si>
    <t>公共下水道事業特別会計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</si>
  <si>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</si>
  <si>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</si>
  <si>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</si>
  <si>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</si>
  <si>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</si>
  <si>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</si>
  <si>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</si>
  <si>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</si>
  <si>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</si>
  <si>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まちづくり基金(R02年度末現在)</t>
    <rPh sb="5" eb="7">
      <t>キキン</t>
    </rPh>
    <phoneticPr fontId="5"/>
  </si>
  <si>
    <t>ふれあい基金(R02年度末現在)</t>
    <rPh sb="4" eb="6">
      <t>キキン</t>
    </rPh>
    <phoneticPr fontId="5"/>
  </si>
  <si>
    <t>まちづくりファンド基金(R02年度末現在)</t>
    <rPh sb="9" eb="11">
      <t>キキン</t>
    </rPh>
    <phoneticPr fontId="5"/>
  </si>
  <si>
    <t>産業づくり基金(R02年度末現在)</t>
    <rPh sb="0" eb="2">
      <t>サンギョウ</t>
    </rPh>
    <rPh sb="5" eb="7">
      <t>キキン</t>
    </rPh>
    <phoneticPr fontId="5"/>
  </si>
  <si>
    <t>ひとづくり基金(R02年度末現在)</t>
    <rPh sb="5" eb="7">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</si>
  <si>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</si>
  <si>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</si>
  <si>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</si>
  <si>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</si>
  <si>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</si>
  <si>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</si>
  <si>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</si>
  <si>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</si>
  <si>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</si>
  <si>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</si>
  <si>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新規発行額が償還額を下回っていることなどから、将来負担比率は減少傾向にあるが、有形固定資産減価償却比率は類似団体よりも高く、上昇傾向にあるが、公共施設等総合管理計画に基づき、今後、老朽化対策に積極的に取り組んでいく。</t>
    <rPh sb="0" eb="3">
      <t>チホウサイ</t>
    </rPh>
    <rPh sb="4" eb="8">
      <t>シンキハッコウ</t>
    </rPh>
    <rPh sb="8" eb="9">
      <t>ガク</t>
    </rPh>
    <rPh sb="10" eb="13">
      <t>ショウカンガク</t>
    </rPh>
    <rPh sb="14" eb="16">
      <t>シタマワ</t>
    </rPh>
    <rPh sb="27" eb="29">
      <t>ショウライ</t>
    </rPh>
    <rPh sb="29" eb="31">
      <t>フタン</t>
    </rPh>
    <rPh sb="31" eb="33">
      <t>ヒリツ</t>
    </rPh>
    <rPh sb="34" eb="38">
      <t>ゲンショウケイコウ</t>
    </rPh>
    <rPh sb="56" eb="60">
      <t>ルイジダンタイ</t>
    </rPh>
    <rPh sb="63" eb="64">
      <t>タカ</t>
    </rPh>
    <rPh sb="66" eb="70">
      <t>ジョウショウケイコウ</t>
    </rPh>
    <phoneticPr fontId="5"/>
  </si>
  <si>
    <t>実質公債費比率は類似団体と比較して高いものの、将来負担比率は減少傾向にあり、地方債の新規発行額が償還額を下回ったためである。そのため実質公債費比率についても低下の傾向にあるが、今後、災害復興事業や小中学校建設事業の実施により比率が上昇することが予想されますが、地方債の新規発行は、交付税措置のある地方債の活用等により、町負担の軽減を図り財政の健全化に努める。</t>
    <rPh sb="30" eb="34">
      <t>ゲンショウケイコウ</t>
    </rPh>
    <rPh sb="48" eb="51">
      <t>ショウカンガク</t>
    </rPh>
    <rPh sb="52" eb="54">
      <t>シタマワ</t>
    </rPh>
    <rPh sb="81" eb="83">
      <t>ケイコウ</t>
    </rPh>
    <rPh sb="130" eb="133">
      <t>チホウサイ</t>
    </rPh>
    <rPh sb="134" eb="136">
      <t>シンキ</t>
    </rPh>
    <rPh sb="148" eb="151">
      <t>チホウサイ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</si>
</sst>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xf numFmtId="0" fontId="40"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0EFF-4053-A1B7-B212C9A2EB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190459</c:v>
                </c:pt>
                <c:pt idx="1">
                  <c:v>183516</c:v>
                </c:pt>
                <c:pt idx="2">
                  <c:v>151243</c:v>
                </c:pt>
                <c:pt idx="3">
                  <c:v>44668</c:v>
                </c:pt>
                <c:pt idx="4">
                  <c:v>113564</c:v>
                </c:pt>
              </c:numCache>
            </c:numRef>
          </c:val>
          <c:smooth val="0"/>
          <c:extLst>
            <c:ext xmlns:c16="http://schemas.microsoft.com/office/drawing/2014/chart" uri="{C3380CC4-5D6E-409C-BE32-E72D297353CC}">
              <c16:uniqueId val="{00000001-0EFF-4053-A1B7-B212C9A2EBC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2.42</c:v>
                </c:pt>
                <c:pt idx="1">
                  <c:v>2.4900000000000002</c:v>
                </c:pt>
                <c:pt idx="2">
                  <c:v>3.01</c:v>
                </c:pt>
                <c:pt idx="3">
                  <c:v>11.52</c:v>
                </c:pt>
                <c:pt idx="4">
                  <c:v>2.83</c:v>
                </c:pt>
              </c:numCache>
            </c:numRef>
          </c:val>
          <c:extLst>
            <c:ext xmlns:c16="http://schemas.microsoft.com/office/drawing/2014/chart" uri="{C3380CC4-5D6E-409C-BE32-E72D297353CC}">
              <c16:uniqueId val="{00000000-7105-4B62-9D0B-F5D875A56E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41.03</c:v>
                </c:pt>
                <c:pt idx="1">
                  <c:v>35.56</c:v>
                </c:pt>
                <c:pt idx="2">
                  <c:v>28.39</c:v>
                </c:pt>
                <c:pt idx="3">
                  <c:v>28.19</c:v>
                </c:pt>
                <c:pt idx="4">
                  <c:v>33.090000000000003</c:v>
                </c:pt>
              </c:numCache>
            </c:numRef>
          </c:val>
          <c:extLst>
            <c:ext xmlns:c16="http://schemas.microsoft.com/office/drawing/2014/chart" uri="{C3380CC4-5D6E-409C-BE32-E72D297353CC}">
              <c16:uniqueId val="{00000001-7105-4B62-9D0B-F5D875A56E8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-0.21</c:v>
                </c:pt>
                <c:pt idx="1">
                  <c:v>-7.2</c:v>
                </c:pt>
                <c:pt idx="2">
                  <c:v>-9.27</c:v>
                </c:pt>
                <c:pt idx="3">
                  <c:v>6.88</c:v>
                </c:pt>
                <c:pt idx="4">
                  <c:v>-8.5</c:v>
                </c:pt>
              </c:numCache>
            </c:numRef>
          </c:val>
          <c:smooth val="0"/>
          <c:extLst>
            <c:ext xmlns:c16="http://schemas.microsoft.com/office/drawing/2014/chart" uri="{C3380CC4-5D6E-409C-BE32-E72D297353CC}">
              <c16:uniqueId val="{00000002-7105-4B62-9D0B-F5D875A56E8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5.07</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599-4C3C-AC20-377219C11C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99-4C3C-AC20-377219C11CD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599-4C3C-AC20-377219C11CD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599-4C3C-AC20-377219C11CD8}"/>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5599-4C3C-AC20-377219C11CD8}"/>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0.14000000000000001</c:v>
                </c:pt>
                <c:pt idx="2">
                  <c:v>#N/A</c:v>
                </c:pt>
                <c:pt idx="3">
                  <c:v>0.12</c:v>
                </c:pt>
                <c:pt idx="4">
                  <c:v>#N/A</c:v>
                </c:pt>
                <c:pt idx="5">
                  <c:v>0.17</c:v>
                </c:pt>
                <c:pt idx="6">
                  <c:v>#N/A</c:v>
                </c:pt>
                <c:pt idx="7">
                  <c:v>0.19</c:v>
                </c:pt>
                <c:pt idx="8">
                  <c:v>#N/A</c:v>
                </c:pt>
                <c:pt idx="9">
                  <c:v>0.15</c:v>
                </c:pt>
              </c:numCache>
            </c:numRef>
          </c:val>
          <c:extLst>
            <c:ext xmlns:c16="http://schemas.microsoft.com/office/drawing/2014/chart" uri="{C3380CC4-5D6E-409C-BE32-E72D297353CC}">
              <c16:uniqueId val="{00000005-5599-4C3C-AC20-377219C11CD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0.19</c:v>
                </c:pt>
                <c:pt idx="2">
                  <c:v>#N/A</c:v>
                </c:pt>
                <c:pt idx="3">
                  <c:v>1.18</c:v>
                </c:pt>
                <c:pt idx="4">
                  <c:v>#N/A</c:v>
                </c:pt>
                <c:pt idx="5">
                  <c:v>0.75</c:v>
                </c:pt>
                <c:pt idx="6">
                  <c:v>#N/A</c:v>
                </c:pt>
                <c:pt idx="7">
                  <c:v>0.7</c:v>
                </c:pt>
                <c:pt idx="8">
                  <c:v>#N/A</c:v>
                </c:pt>
                <c:pt idx="9">
                  <c:v>0.28999999999999998</c:v>
                </c:pt>
              </c:numCache>
            </c:numRef>
          </c:val>
          <c:extLst>
            <c:ext xmlns:c16="http://schemas.microsoft.com/office/drawing/2014/chart" uri="{C3380CC4-5D6E-409C-BE32-E72D297353CC}">
              <c16:uniqueId val="{00000006-5599-4C3C-AC20-377219C11CD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2.42</c:v>
                </c:pt>
                <c:pt idx="2">
                  <c:v>#N/A</c:v>
                </c:pt>
                <c:pt idx="3">
                  <c:v>2.48</c:v>
                </c:pt>
                <c:pt idx="4">
                  <c:v>#N/A</c:v>
                </c:pt>
                <c:pt idx="5">
                  <c:v>3.01</c:v>
                </c:pt>
                <c:pt idx="6">
                  <c:v>#N/A</c:v>
                </c:pt>
                <c:pt idx="7">
                  <c:v>11.51</c:v>
                </c:pt>
                <c:pt idx="8">
                  <c:v>#N/A</c:v>
                </c:pt>
                <c:pt idx="9">
                  <c:v>2.83</c:v>
                </c:pt>
              </c:numCache>
            </c:numRef>
          </c:val>
          <c:extLst>
            <c:ext xmlns:c16="http://schemas.microsoft.com/office/drawing/2014/chart" uri="{C3380CC4-5D6E-409C-BE32-E72D297353CC}">
              <c16:uniqueId val="{00000007-5599-4C3C-AC20-377219C11CD8}"/>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1.87</c:v>
                </c:pt>
                <c:pt idx="2">
                  <c:v>#N/A</c:v>
                </c:pt>
                <c:pt idx="3">
                  <c:v>2.08</c:v>
                </c:pt>
                <c:pt idx="4">
                  <c:v>#N/A</c:v>
                </c:pt>
                <c:pt idx="5">
                  <c:v>3.06</c:v>
                </c:pt>
                <c:pt idx="6">
                  <c:v>#N/A</c:v>
                </c:pt>
                <c:pt idx="7">
                  <c:v>2.5099999999999998</c:v>
                </c:pt>
                <c:pt idx="8">
                  <c:v>#N/A</c:v>
                </c:pt>
                <c:pt idx="9">
                  <c:v>3.02</c:v>
                </c:pt>
              </c:numCache>
            </c:numRef>
          </c:val>
          <c:extLst>
            <c:ext xmlns:c16="http://schemas.microsoft.com/office/drawing/2014/chart" uri="{C3380CC4-5D6E-409C-BE32-E72D297353CC}">
              <c16:uniqueId val="{00000008-5599-4C3C-AC20-377219C11CD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#N/A</c:v>
                </c:pt>
                <c:pt idx="3">
                  <c:v>6.77</c:v>
                </c:pt>
                <c:pt idx="4">
                  <c:v>#N/A</c:v>
                </c:pt>
                <c:pt idx="5">
                  <c:v>5.8</c:v>
                </c:pt>
                <c:pt idx="6">
                  <c:v>#N/A</c:v>
                </c:pt>
                <c:pt idx="7">
                  <c:v>4.6399999999999997</c:v>
                </c:pt>
                <c:pt idx="8">
                  <c:v>#N/A</c:v>
                </c:pt>
                <c:pt idx="9">
                  <c:v>3.52</c:v>
                </c:pt>
              </c:numCache>
            </c:numRef>
          </c:val>
          <c:extLst>
            <c:ext xmlns:c16="http://schemas.microsoft.com/office/drawing/2014/chart" uri="{C3380CC4-5D6E-409C-BE32-E72D297353CC}">
              <c16:uniqueId val="{00000009-5599-4C3C-AC20-377219C11CD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993</c:v>
                </c:pt>
                <c:pt idx="5">
                  <c:v>1024</c:v>
                </c:pt>
                <c:pt idx="8">
                  <c:v>1019</c:v>
                </c:pt>
                <c:pt idx="11">
                  <c:v>1011</c:v>
                </c:pt>
                <c:pt idx="14">
                  <c:v>1023</c:v>
                </c:pt>
              </c:numCache>
            </c:numRef>
          </c:val>
          <c:extLst>
            <c:ext xmlns:c16="http://schemas.microsoft.com/office/drawing/2014/chart" uri="{C3380CC4-5D6E-409C-BE32-E72D297353CC}">
              <c16:uniqueId val="{00000000-ADC6-4077-AADC-AA25F8E8EA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DC6-4077-AADC-AA25F8E8EA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57</c:v>
                </c:pt>
                <c:pt idx="3">
                  <c:v>77</c:v>
                </c:pt>
                <c:pt idx="6">
                  <c:v>56</c:v>
                </c:pt>
                <c:pt idx="9">
                  <c:v>1</c:v>
                </c:pt>
                <c:pt idx="12">
                  <c:v>5</c:v>
                </c:pt>
              </c:numCache>
            </c:numRef>
          </c:val>
          <c:extLst>
            <c:ext xmlns:c16="http://schemas.microsoft.com/office/drawing/2014/chart" uri="{C3380CC4-5D6E-409C-BE32-E72D297353CC}">
              <c16:uniqueId val="{00000002-ADC6-4077-AADC-AA25F8E8EA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c:v>
                </c:pt>
                <c:pt idx="3">
                  <c:v>5</c:v>
                </c:pt>
                <c:pt idx="6">
                  <c:v>5</c:v>
                </c:pt>
                <c:pt idx="9">
                  <c:v>5</c:v>
                </c:pt>
                <c:pt idx="12">
                  <c:v>1</c:v>
                </c:pt>
              </c:numCache>
            </c:numRef>
          </c:val>
          <c:extLst>
            <c:ext xmlns:c16="http://schemas.microsoft.com/office/drawing/2014/chart" uri="{C3380CC4-5D6E-409C-BE32-E72D297353CC}">
              <c16:uniqueId val="{00000003-ADC6-4077-AADC-AA25F8E8EA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347</c:v>
                </c:pt>
                <c:pt idx="3">
                  <c:v>364</c:v>
                </c:pt>
                <c:pt idx="6">
                  <c:v>334</c:v>
                </c:pt>
                <c:pt idx="9">
                  <c:v>328</c:v>
                </c:pt>
                <c:pt idx="12">
                  <c:v>344</c:v>
                </c:pt>
              </c:numCache>
            </c:numRef>
          </c:val>
          <c:extLst>
            <c:ext xmlns:c16="http://schemas.microsoft.com/office/drawing/2014/chart" uri="{C3380CC4-5D6E-409C-BE32-E72D297353CC}">
              <c16:uniqueId val="{00000004-ADC6-4077-AADC-AA25F8E8EA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C6-4077-AADC-AA25F8E8EA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C6-4077-AADC-AA25F8E8EA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991</c:v>
                </c:pt>
                <c:pt idx="3">
                  <c:v>1049</c:v>
                </c:pt>
                <c:pt idx="6">
                  <c:v>1038</c:v>
                </c:pt>
                <c:pt idx="9">
                  <c:v>1063</c:v>
                </c:pt>
                <c:pt idx="12">
                  <c:v>1042</c:v>
                </c:pt>
              </c:numCache>
            </c:numRef>
          </c:val>
          <c:extLst>
            <c:ext xmlns:c16="http://schemas.microsoft.com/office/drawing/2014/chart" uri="{C3380CC4-5D6E-409C-BE32-E72D297353CC}">
              <c16:uniqueId val="{00000007-ADC6-4077-AADC-AA25F8E8EAE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407</c:v>
                </c:pt>
                <c:pt idx="2">
                  <c:v>#N/A</c:v>
                </c:pt>
                <c:pt idx="3">
                  <c:v>#N/A</c:v>
                </c:pt>
                <c:pt idx="4">
                  <c:v>471</c:v>
                </c:pt>
                <c:pt idx="5">
                  <c:v>#N/A</c:v>
                </c:pt>
                <c:pt idx="6">
                  <c:v>#N/A</c:v>
                </c:pt>
                <c:pt idx="7">
                  <c:v>414</c:v>
                </c:pt>
                <c:pt idx="8">
                  <c:v>#N/A</c:v>
                </c:pt>
                <c:pt idx="9">
                  <c:v>#N/A</c:v>
                </c:pt>
                <c:pt idx="10">
                  <c:v>386</c:v>
                </c:pt>
                <c:pt idx="11">
                  <c:v>#N/A</c:v>
                </c:pt>
                <c:pt idx="12">
                  <c:v>#N/A</c:v>
                </c:pt>
                <c:pt idx="13">
                  <c:v>369</c:v>
                </c:pt>
                <c:pt idx="14">
                  <c:v>#N/A</c:v>
                </c:pt>
              </c:numCache>
            </c:numRef>
          </c:val>
          <c:smooth val="0"/>
          <c:extLst>
            <c:ext xmlns:c16="http://schemas.microsoft.com/office/drawing/2014/chart" uri="{C3380CC4-5D6E-409C-BE32-E72D297353CC}">
              <c16:uniqueId val="{00000008-ADC6-4077-AADC-AA25F8E8EAE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9110</c:v>
                </c:pt>
                <c:pt idx="5">
                  <c:v>8997</c:v>
                </c:pt>
                <c:pt idx="8">
                  <c:v>8745</c:v>
                </c:pt>
                <c:pt idx="11">
                  <c:v>8483</c:v>
                </c:pt>
                <c:pt idx="14">
                  <c:v>8245</c:v>
                </c:pt>
              </c:numCache>
            </c:numRef>
          </c:val>
          <c:extLst>
            <c:ext xmlns:c16="http://schemas.microsoft.com/office/drawing/2014/chart" uri="{C3380CC4-5D6E-409C-BE32-E72D297353CC}">
              <c16:uniqueId val="{00000000-7A65-4E5D-ADE4-81FB3D746B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833</c:v>
                </c:pt>
                <c:pt idx="5">
                  <c:v>759</c:v>
                </c:pt>
                <c:pt idx="8">
                  <c:v>695</c:v>
                </c:pt>
                <c:pt idx="11">
                  <c:v>580</c:v>
                </c:pt>
                <c:pt idx="14">
                  <c:v>556</c:v>
                </c:pt>
              </c:numCache>
            </c:numRef>
          </c:val>
          <c:extLst>
            <c:ext xmlns:c16="http://schemas.microsoft.com/office/drawing/2014/chart" uri="{C3380CC4-5D6E-409C-BE32-E72D297353CC}">
              <c16:uniqueId val="{00000001-7A65-4E5D-ADE4-81FB3D746B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3488</c:v>
                </c:pt>
                <c:pt idx="5">
                  <c:v>3284</c:v>
                </c:pt>
                <c:pt idx="8">
                  <c:v>2939</c:v>
                </c:pt>
                <c:pt idx="11">
                  <c:v>2932</c:v>
                </c:pt>
                <c:pt idx="14">
                  <c:v>3429</c:v>
                </c:pt>
              </c:numCache>
            </c:numRef>
          </c:val>
          <c:extLst>
            <c:ext xmlns:c16="http://schemas.microsoft.com/office/drawing/2014/chart" uri="{C3380CC4-5D6E-409C-BE32-E72D297353CC}">
              <c16:uniqueId val="{00000002-7A65-4E5D-ADE4-81FB3D746B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65-4E5D-ADE4-81FB3D746B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65-4E5D-ADE4-81FB3D746B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65-4E5D-ADE4-81FB3D746B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848</c:v>
                </c:pt>
                <c:pt idx="3">
                  <c:v>895</c:v>
                </c:pt>
                <c:pt idx="6">
                  <c:v>819</c:v>
                </c:pt>
                <c:pt idx="9">
                  <c:v>805</c:v>
                </c:pt>
                <c:pt idx="12">
                  <c:v>771</c:v>
                </c:pt>
              </c:numCache>
            </c:numRef>
          </c:val>
          <c:extLst>
            <c:ext xmlns:c16="http://schemas.microsoft.com/office/drawing/2014/chart" uri="{C3380CC4-5D6E-409C-BE32-E72D297353CC}">
              <c16:uniqueId val="{00000006-7A65-4E5D-ADE4-81FB3D746B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131</c:v>
                </c:pt>
                <c:pt idx="3">
                  <c:v>127</c:v>
                </c:pt>
                <c:pt idx="6">
                  <c:v>60</c:v>
                </c:pt>
                <c:pt idx="9">
                  <c:v>42</c:v>
                </c:pt>
                <c:pt idx="12">
                  <c:v>32</c:v>
                </c:pt>
              </c:numCache>
            </c:numRef>
          </c:val>
          <c:extLst>
            <c:ext xmlns:c16="http://schemas.microsoft.com/office/drawing/2014/chart" uri="{C3380CC4-5D6E-409C-BE32-E72D297353CC}">
              <c16:uniqueId val="{00000007-7A65-4E5D-ADE4-81FB3D746B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5755</c:v>
                </c:pt>
                <c:pt idx="3">
                  <c:v>5772</c:v>
                </c:pt>
                <c:pt idx="6">
                  <c:v>5650</c:v>
                </c:pt>
                <c:pt idx="9">
                  <c:v>5423</c:v>
                </c:pt>
                <c:pt idx="12">
                  <c:v>5118</c:v>
                </c:pt>
              </c:numCache>
            </c:numRef>
          </c:val>
          <c:extLst>
            <c:ext xmlns:c16="http://schemas.microsoft.com/office/drawing/2014/chart" uri="{C3380CC4-5D6E-409C-BE32-E72D297353CC}">
              <c16:uniqueId val="{00000008-7A65-4E5D-ADE4-81FB3D746B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72</c:v>
                </c:pt>
              </c:numCache>
            </c:numRef>
          </c:val>
          <c:extLst>
            <c:ext xmlns:c16="http://schemas.microsoft.com/office/drawing/2014/chart" uri="{C3380CC4-5D6E-409C-BE32-E72D297353CC}">
              <c16:uniqueId val="{00000009-7A65-4E5D-ADE4-81FB3D746B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9373</c:v>
                </c:pt>
                <c:pt idx="3">
                  <c:v>9347</c:v>
                </c:pt>
                <c:pt idx="6">
                  <c:v>9078</c:v>
                </c:pt>
                <c:pt idx="9">
                  <c:v>8578</c:v>
                </c:pt>
                <c:pt idx="12">
                  <c:v>8292</c:v>
                </c:pt>
              </c:numCache>
            </c:numRef>
          </c:val>
          <c:extLst>
            <c:ext xmlns:c16="http://schemas.microsoft.com/office/drawing/2014/chart" uri="{C3380CC4-5D6E-409C-BE32-E72D297353CC}">
              <c16:uniqueId val="{0000000A-7A65-4E5D-ADE4-81FB3D746BD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2677</c:v>
                </c:pt>
                <c:pt idx="2">
                  <c:v>#N/A</c:v>
                </c:pt>
                <c:pt idx="3">
                  <c:v>#N/A</c:v>
                </c:pt>
                <c:pt idx="4">
                  <c:v>3101</c:v>
                </c:pt>
                <c:pt idx="5">
                  <c:v>#N/A</c:v>
                </c:pt>
                <c:pt idx="6">
                  <c:v>#N/A</c:v>
                </c:pt>
                <c:pt idx="7">
                  <c:v>3228</c:v>
                </c:pt>
                <c:pt idx="8">
                  <c:v>#N/A</c:v>
                </c:pt>
                <c:pt idx="9">
                  <c:v>#N/A</c:v>
                </c:pt>
                <c:pt idx="10">
                  <c:v>2852</c:v>
                </c:pt>
                <c:pt idx="11">
                  <c:v>#N/A</c:v>
                </c:pt>
                <c:pt idx="12">
                  <c:v>#N/A</c:v>
                </c:pt>
                <c:pt idx="13">
                  <c:v>2054</c:v>
                </c:pt>
                <c:pt idx="14">
                  <c:v>#N/A</c:v>
                </c:pt>
              </c:numCache>
            </c:numRef>
          </c:val>
          <c:smooth val="0"/>
          <c:extLst>
            <c:ext xmlns:c16="http://schemas.microsoft.com/office/drawing/2014/chart" uri="{C3380CC4-5D6E-409C-BE32-E72D297353CC}">
              <c16:uniqueId val="{0000000B-7A65-4E5D-ADE4-81FB3D746BD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1297</c:v>
                </c:pt>
                <c:pt idx="1">
                  <c:v>1291</c:v>
                </c:pt>
                <c:pt idx="2">
                  <c:v>1551</c:v>
                </c:pt>
              </c:numCache>
            </c:numRef>
          </c:val>
          <c:extLst>
            <c:ext xmlns:c16="http://schemas.microsoft.com/office/drawing/2014/chart" uri="{C3380CC4-5D6E-409C-BE32-E72D297353CC}">
              <c16:uniqueId val="{00000000-794E-4D01-AE48-649C52A024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306</c:v>
                </c:pt>
                <c:pt idx="1">
                  <c:v>306</c:v>
                </c:pt>
                <c:pt idx="2">
                  <c:v>306</c:v>
                </c:pt>
              </c:numCache>
            </c:numRef>
          </c:val>
          <c:extLst>
            <c:ext xmlns:c16="http://schemas.microsoft.com/office/drawing/2014/chart" uri="{C3380CC4-5D6E-409C-BE32-E72D297353CC}">
              <c16:uniqueId val="{00000001-794E-4D01-AE48-649C52A024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2131</c:v>
                </c:pt>
                <c:pt idx="1">
                  <c:v>2088</c:v>
                </c:pt>
                <c:pt idx="2">
                  <c:v>2216</c:v>
                </c:pt>
              </c:numCache>
            </c:numRef>
          </c:val>
          <c:extLst>
            <c:ext xmlns:c16="http://schemas.microsoft.com/office/drawing/2014/chart" uri="{C3380CC4-5D6E-409C-BE32-E72D297353CC}">
              <c16:uniqueId val="{00000002-794E-4D01-AE48-649C52A0240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{C0A29324-0E23-482E-8447-6C75C6570EC2}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95F-40B5-8F3A-43F92FBEB7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{68AED89D-2542-4B7E-BFA5-274CB4FA7F11}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5F-40B5-8F3A-43F92FBEB7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{595A72BE-7E9B-4F0D-B5B4-67CE105959B8}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5F-40B5-8F3A-43F92FBEB7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{CFAD8597-8F8C-4078-BF1C-1B79ABD98168}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5F-40B5-8F3A-43F92FBEB7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{856B37DA-C769-4107-A7D8-439753B56824}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5F-40B5-8F3A-43F92FBEB79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{E343F076-9293-4163-BFBD-65849305E160}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95F-40B5-8F3A-43F92FBEB79D}"/>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{5EE501DE-0045-41B1-9F05-576C241F2EA3}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95F-40B5-8F3A-43F92FBEB79D}"/>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{511A9E94-07F1-4FD3-B1F3-C30610413E46}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95F-40B5-8F3A-43F92FBEB79D}"/>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{032F095A-67E9-4448-8A03-A75255533AE4}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95F-40B5-8F3A-43F92FBEB7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54.6</c:v>
                </c:pt>
                <c:pt idx="16">
                  <c:v>68.5</c:v>
                </c:pt>
                <c:pt idx="24">
                  <c:v>70.5</c:v>
                </c:pt>
                <c:pt idx="32">
                  <c:v>72.400000000000006</c:v>
                </c:pt>
              </c:numCache>
            </c:numRef>
          </c:xVal>
          <c:yVal>
            <c:numRef>
              <c:f>公会計指標分析・財政指標組合せ分析表!$BP$51:$DC$51</c:f>
              <c:numCache>
                <c:formatCode>#,##0.0;"▲ "#,##0.0</c:formatCode>
                <c:ptCount val="40"/>
                <c:pt idx="0">
                  <c:v>68</c:v>
                </c:pt>
                <c:pt idx="16">
                  <c:v>87.8</c:v>
                </c:pt>
                <c:pt idx="24">
                  <c:v>77.7</c:v>
                </c:pt>
                <c:pt idx="32">
                  <c:v>54.3</c:v>
                </c:pt>
              </c:numCache>
            </c:numRef>
          </c:yVal>
          <c:smooth val="0"/>
          <c:extLst>
            <c:ext xmlns:c16="http://schemas.microsoft.com/office/drawing/2014/chart" uri="{C3380CC4-5D6E-409C-BE32-E72D297353CC}">
              <c16:uniqueId val="{00000009-895F-40B5-8F3A-43F92FBEB79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{9E5BC719-CDD8-492F-8F57-E956328A2FDB}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95F-40B5-8F3A-43F92FBEB79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{93A40F32-ABBA-4835-ACC7-3C0F0F6C7827}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5F-40B5-8F3A-43F92FBEB7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{9F5EFBE3-5BCB-425A-8580-4B71FCD66B04}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5F-40B5-8F3A-43F92FBEB7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{E0011C1A-9CBC-4DFA-B375-28D3C2433C90}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5F-40B5-8F3A-43F92FBEB7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{6D2F7B48-6ED1-44C9-A6BD-6F88E4AAAFFE}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5F-40B5-8F3A-43F92FBEB79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{997067E7-5441-4678-A2CD-229B7C8AF3CC}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95F-40B5-8F3A-43F92FBEB79D}"/>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{A00C4B89-FE98-4FA5-91EB-D56D9E89BE93}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95F-40B5-8F3A-43F92FBEB79D}"/>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{7CCAF4E6-1FB6-4870-AC2B-383DE44060F1}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95F-40B5-8F3A-43F92FBEB79D}"/>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{48E144BB-AFAD-41CB-A50C-D85B87A47D1A}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95F-40B5-8F3A-43F92FBEB7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16">
                  <c:v>60.1</c:v>
                </c:pt>
                <c:pt idx="24">
                  <c:v>61.6</c:v>
                </c:pt>
                <c:pt idx="32">
                  <c:v>64</c:v>
                </c:pt>
              </c:numCache>
            </c:numRef>
          </c:xVal>
          <c:yVal>
            <c:numRef>
              <c:f>公会計指標分析・財政指標組合せ分析表!$BP$55:$DC$55</c:f>
              <c:numCache>
                <c:formatCode>#,##0.0;"▲ "#,##0.0</c:formatCode>
                <c:ptCount val="40"/>
                <c:pt idx="0">
                  <c:v>0</c:v>
                </c:pt>
                <c:pt idx="16">
                  <c:v>0</c:v>
                </c:pt>
                <c:pt idx="24">
                  <c:v>0</c:v>
                </c:pt>
                <c:pt idx="32">
                  <c:v>0</c:v>
                </c:pt>
              </c:numCache>
            </c:numRef>
          </c:yVal>
          <c:smooth val="0"/>
          <c:extLst>
            <c:ext xmlns:c16="http://schemas.microsoft.com/office/drawing/2014/chart" uri="{C3380CC4-5D6E-409C-BE32-E72D297353CC}">
              <c16:uniqueId val="{00000013-895F-40B5-8F3A-43F92FBEB79D}"/>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{7DFA7F0B-B90E-4E08-BE53-BFA5918122EC}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AEA-4C1E-B271-A636954836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{3DA29D00-C6E0-444D-92F8-01ACECB80BEF}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EA-4C1E-B271-A636954836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{452356B2-7AB8-4543-8796-FE52A2B3002F}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EA-4C1E-B271-A636954836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{4520737C-A263-4C0D-B4DE-C8D1E123E498}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EA-4C1E-B271-A636954836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{BAF599A7-BE44-4940-A517-E3BE911204D7}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EA-4C1E-B271-A6369548364F}"/>
                </c:ext>
              </c:extLst>
            </c:dLbl>
            <c:dLbl>
              <c:idx val="8"/>
              <c:layout>
                <c:manualLayout>
                  <c:x val="-4.5096530706953783E-2"/>
                  <c:y val="-5.355991854275649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{2E28ADA8-4F8F-4376-9818-C7F8F0003162}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AEA-4C1E-B271-A6369548364F}"/>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{8EB3A77A-AD25-45D5-BFDF-7367FEF6B3E1}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AEA-4C1E-B271-A6369548364F}"/>
                </c:ext>
              </c:extLst>
            </c:dLbl>
            <c:dLbl>
              <c:idx val="24"/>
              <c:layout>
                <c:manualLayout>
                  <c:x val="-1.8171803637232503E-2"/>
                  <c:y val="-7.127337563283148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{53CE1ED5-341B-4D75-9F0F-26FA2D97094F}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AEA-4C1E-B271-A6369548364F}"/>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{03BAC9CF-0D59-4169-A68C-646786D45124}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AEA-4C1E-B271-A636954836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11.3</c:v>
                </c:pt>
                <c:pt idx="16">
                  <c:v>11.2</c:v>
                </c:pt>
                <c:pt idx="24">
                  <c:v>11.3</c:v>
                </c:pt>
                <c:pt idx="32">
                  <c:v>10.5</c:v>
                </c:pt>
              </c:numCache>
            </c:numRef>
          </c:xVal>
          <c:yVal>
            <c:numRef>
              <c:f>公会計指標分析・財政指標組合せ分析表!$BP$73:$DC$73</c:f>
              <c:numCache>
                <c:formatCode>#,##0.0;"▲ "#,##0.0</c:formatCode>
                <c:ptCount val="40"/>
                <c:pt idx="0">
                  <c:v>68</c:v>
                </c:pt>
                <c:pt idx="8">
                  <c:v>80.8</c:v>
                </c:pt>
                <c:pt idx="16">
                  <c:v>87.8</c:v>
                </c:pt>
                <c:pt idx="24">
                  <c:v>77.7</c:v>
                </c:pt>
                <c:pt idx="32">
                  <c:v>54.3</c:v>
                </c:pt>
              </c:numCache>
            </c:numRef>
          </c:yVal>
          <c:smooth val="0"/>
          <c:extLst>
            <c:ext xmlns:c16="http://schemas.microsoft.com/office/drawing/2014/chart" uri="{C3380CC4-5D6E-409C-BE32-E72D297353CC}">
              <c16:uniqueId val="{00000009-BAEA-4C1E-B271-A6369548364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0.1017359324943301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{A36F6E96-F4B7-455D-AA6E-0CA7584CB527}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AEA-4C1E-B271-A6369548364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{3690EFB4-41DD-4FDB-90CC-5A6595360BC3}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EA-4C1E-B271-A636954836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{E297DBF6-B78C-471F-B8E3-7CB6D512213F}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EA-4C1E-B271-A636954836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{94ACAC10-DBC9-4C72-B14B-57FD5AA4A989}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EA-4C1E-B271-A636954836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{7C78BBF0-40F2-4604-9417-BA5A5BD5BD8A}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EA-4C1E-B271-A6369548364F}"/>
                </c:ext>
              </c:extLst>
            </c:dLbl>
            <c:dLbl>
              <c:idx val="8"/>
              <c:layout>
                <c:manualLayout>
                  <c:x val="-1.8235628084250128E-2"/>
                  <c:y val="-5.768638002283708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{A89E134E-D957-4591-B23E-022F281FCE51}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AEA-4C1E-B271-A6369548364F}"/>
                </c:ext>
              </c:extLst>
            </c:dLbl>
            <c:dLbl>
              <c:idx val="16"/>
              <c:layout>
                <c:manualLayout>
                  <c:x val="-3.1697991619110633E-2"/>
                  <c:y val="-2.620098403528443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{98470A30-07CB-4A1A-B924-FF4BB655ED64}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AEA-4C1E-B271-A6369548364F}"/>
                </c:ext>
              </c:extLst>
            </c:dLbl>
            <c:dLbl>
              <c:idx val="24"/>
              <c:layout>
                <c:manualLayout>
                  <c:x val="-3.1570342725075584E-2"/>
                  <c:y val="-6.404243557980064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{917C7A09-D2E2-4CCD-9162-7C3874472FB9}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AEA-4C1E-B271-A6369548364F}"/>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{0405D735-F08A-486E-B0FE-4A3760B63B92}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AEA-4C1E-B271-A636954836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AEA-4C1E-B271-A6369548364F}"/>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北海道安平町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・実質公債費比率は３か年平均</a:t>
          </a:r>
          <a:r>
            <a:rPr kumimoji="1" lang="en-US" altLang="ja-JP" sz="1400">
              <a:latin typeface="ＭＳ ゴシック" pitchFamily="49" charset="-128"/>
              <a:ea typeface="ＭＳ ゴシック" pitchFamily="49" charset="-128"/>
            </a:rPr>
            <a:t>10.5</a:t>
          </a:r>
          <a:r>
            <a:rPr kumimoji="1" lang="ja-JP" altLang="en-US" sz="1400">
              <a:latin typeface="ＭＳ ゴシック" pitchFamily="49" charset="-128"/>
              <a:ea typeface="ＭＳ ゴシック" pitchFamily="49" charset="-128"/>
            </a:rPr>
            <a:t>％で前年度との比較では、</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％減少しました。</a:t>
          </a:r>
        </a:p>
        <a:p>
          <a:r>
            <a:rPr kumimoji="1" lang="ja-JP" altLang="en-US" sz="1400">
              <a:latin typeface="ＭＳ ゴシック" pitchFamily="49" charset="-128"/>
              <a:ea typeface="ＭＳ ゴシック" pitchFamily="49" charset="-128"/>
            </a:rPr>
            <a:t>　普通交付税に措置される算入公債費等は、臨時財政対策債や合併特例債、過疎対策事業債など財政運営に有利な地方債の発行により増加傾向に加え、胆振東部地震による災害復旧債の措置もあるため、今後は、災害復興関連事業の実施により、元利償還金の額も増加していきますが、合併特例債や過疎債など交付税措置のある起債を活用するほか、事業の実施にあたっては他の財源を充てることで起債の新規発行を抑制し財政の健全化に努め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北海道安平町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・前年度に比べ減少している。主な要因としては、起債の元金償還額が起債借入額を上回ったため地方債の現在高が減少したことなどが挙げられる。今後も行財政改革を進め、財政の健全化に努める。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北海道安平町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・災害復興関連事業に伴い、取り崩しを行った。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・令和元年度決算剰余金による積立。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・財産収入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株式譲渡収入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・小中学校整備事業を含む、災害復興関連事業に対応するため、中長期的に残高は減少する。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・まちづくり基金：自然環境の保全、快適な生活環境の整備、地域社会福祉の充実等暮らしやすいまちづくりの推進に資する。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・ふれあい基金：地域住民の一体感の醸成及び地域の振興に資する。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・まちづくりファンド基金：地域活動団体が行う公益的な活動を支援するための事業に資する。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・産業づくり基金：農林業の振興及び活力ある地域産業の育成に資する。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・ひとづくり基金：文化及びスポーツの振興を奨励並びに地域の個性を発揮できる輝く人材づくりに資する。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・まちづくり基金：コミュニティ復興事業や地域保健推進事業などへの充当額が、積立額を下回ったため、残高も増加した。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・ふれあい基金：地域公共交通対策事業や公営住宅整備事業などへの充当額が、積立額を上回ったため、残高が減少した。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・まちづくりファンド基金：まちづくり事業支援交付金事業への充当額が、積立額を上回ったため、残高が減少した。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・産業づくり基金：生産振興対策事業などへの充当額が、積立額を上回ったため、残高が減少した。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・ひとづくり基金：就農促進事業などへの充当額が、積立額を上回ったため、残高が減少した。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・災害復興関連事業に実施により、繰入額は増加し、積立額も減少するため、基金残高は減少する。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・普通交付税の合併算定替による特例措置減少分。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・災害復興関連事業に伴い、取り崩しを行ったため。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・令和元年度決算剰余金による積立。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・普通交付税の合併算定替による特例措置の適用期限終了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のため残高は減少する。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・災害復興関連事業に対応するため、中長期的に残高は減少する。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・災害復興関連事業に対応するため、中長期的に残高は減少する見込み。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7,566
7,485
237.16
10,633,408
10,498,167
132,888
4,687,802
8,291,720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有形固定資産減価償却率は類似団体より高い水準にあるが、それぞれの公共施設等について個別施設計画を策定済みであり、当該計画に基づ</a:t>
          </a:r>
          <a:r>
            <a:rPr kumimoji="1" lang="ja-JP" altLang="ja-JP" sz="1100">
              <a:solidFill>
                <a:schemeClr val="dk1"/>
              </a:solidFill>
              <a:effectLst/>
              <a:latin typeface="+mn-ea"/>
              <a:ea typeface="+mn-ea"/>
              <a:cs typeface="+mn-cs"/>
            </a:rPr>
            <a:t>き、公共施設の更新・統廃合・長寿命化や維持補修を計画的に進め</a:t>
          </a:r>
          <a:r>
            <a:rPr kumimoji="1" lang="ja-JP" altLang="en-US" sz="1100">
              <a:solidFill>
                <a:schemeClr val="dk1"/>
              </a:solidFill>
              <a:effectLst/>
              <a:latin typeface="+mn-ea"/>
              <a:ea typeface="+mn-ea"/>
              <a:cs typeface="+mn-cs"/>
            </a:rPr>
            <a:t>ていく</a:t>
          </a:r>
          <a:r>
            <a:rPr kumimoji="1" lang="ja-JP" altLang="ja-JP" sz="1100">
              <a:solidFill>
                <a:schemeClr val="dk1"/>
              </a:solidFill>
              <a:effectLst/>
              <a:latin typeface="+mn-ea"/>
              <a:ea typeface="+mn-ea"/>
              <a:cs typeface="+mn-cs"/>
            </a:rPr>
            <a:t>。</a:t>
          </a:r>
          <a:endParaRPr lang="ja-JP" altLang="ja-JP" sz="1100">
            <a:effectLst/>
            <a:latin typeface="+mn-ea"/>
            <a:ea typeface="+mn-ea"/>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63" name="直線コネクタ 62"/>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64" name="有形固定資産減価償却率最小値テキスト"/>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65" name="直線コネクタ 64"/>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66" name="有形固定資産減価償却率最大値テキスト"/>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67" name="直線コネクタ 66"/>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48912</xdr:rowOff>
    </xdr:from>
    <xdr:ext cx="405111" cy="259045"/>
    <xdr:sp macro="" textlink="">
      <xdr:nvSpPr>
        <xdr:cNvPr id="68" name="有形固定資産減価償却率平均値テキスト"/>
        <xdr:cNvSpPr txBox="1"/>
      </xdr:nvSpPr>
      <xdr:spPr>
        <a:xfrm>
          <a:off x="4813300" y="6135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69" name="フローチャート: 判断 68"/>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70" name="フローチャート: 判断 69"/>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71" name="フローチャート: 判断 70"/>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72" name="フローチャート: 判断 71"/>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73" name="フローチャート: 判断 72"/>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35941</xdr:rowOff>
    </xdr:from>
    <xdr:to>
      <xdr:col>23</xdr:col>
      <xdr:colOff>136525</xdr:colOff>
      <xdr:row>33</xdr:row>
      <xdr:rowOff>137540</xdr:rowOff>
    </xdr:to>
    <xdr:sp macro="" textlink="">
      <xdr:nvSpPr>
        <xdr:cNvPr id="79" name="楕円 78"/>
        <xdr:cNvSpPr/>
      </xdr:nvSpPr>
      <xdr:spPr>
        <a:xfrm>
          <a:off x="4711700" y="6465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14368</xdr:rowOff>
    </xdr:from>
    <xdr:ext cx="405111" cy="259045"/>
    <xdr:sp macro="" textlink="">
      <xdr:nvSpPr>
        <xdr:cNvPr id="80" name="有形固定資産減価償却率該当値テキスト"/>
        <xdr:cNvSpPr txBox="1"/>
      </xdr:nvSpPr>
      <xdr:spPr>
        <a:xfrm>
          <a:off x="4813300" y="644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166370</xdr:rowOff>
    </xdr:from>
    <xdr:to>
      <xdr:col>19</xdr:col>
      <xdr:colOff>187325</xdr:colOff>
      <xdr:row>33</xdr:row>
      <xdr:rowOff>96520</xdr:rowOff>
    </xdr:to>
    <xdr:sp macro="" textlink="">
      <xdr:nvSpPr>
        <xdr:cNvPr id="81" name="楕円 80"/>
        <xdr:cNvSpPr/>
      </xdr:nvSpPr>
      <xdr:spPr>
        <a:xfrm>
          <a:off x="4000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45720</xdr:rowOff>
    </xdr:from>
    <xdr:to>
      <xdr:col>23</xdr:col>
      <xdr:colOff>85725</xdr:colOff>
      <xdr:row>33</xdr:row>
      <xdr:rowOff>86741</xdr:rowOff>
    </xdr:to>
    <xdr:cxnSp macro="">
      <xdr:nvCxnSpPr>
        <xdr:cNvPr id="82" name="直線コネクタ 81"/>
        <xdr:cNvCxnSpPr/>
      </xdr:nvCxnSpPr>
      <xdr:spPr>
        <a:xfrm>
          <a:off x="4051300" y="6475095"/>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123190</xdr:rowOff>
    </xdr:from>
    <xdr:to>
      <xdr:col>15</xdr:col>
      <xdr:colOff>187325</xdr:colOff>
      <xdr:row>33</xdr:row>
      <xdr:rowOff>53340</xdr:rowOff>
    </xdr:to>
    <xdr:sp macro="" textlink="">
      <xdr:nvSpPr>
        <xdr:cNvPr id="83" name="楕円 82"/>
        <xdr:cNvSpPr/>
      </xdr:nvSpPr>
      <xdr:spPr>
        <a:xfrm>
          <a:off x="3238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2540</xdr:rowOff>
    </xdr:from>
    <xdr:to>
      <xdr:col>19</xdr:col>
      <xdr:colOff>136525</xdr:colOff>
      <xdr:row>33</xdr:row>
      <xdr:rowOff>45720</xdr:rowOff>
    </xdr:to>
    <xdr:cxnSp macro="">
      <xdr:nvCxnSpPr>
        <xdr:cNvPr id="84" name="直線コネクタ 83"/>
        <xdr:cNvCxnSpPr/>
      </xdr:nvCxnSpPr>
      <xdr:spPr>
        <a:xfrm>
          <a:off x="3289300" y="643191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165989</xdr:rowOff>
    </xdr:from>
    <xdr:to>
      <xdr:col>7</xdr:col>
      <xdr:colOff>187325</xdr:colOff>
      <xdr:row>31</xdr:row>
      <xdr:rowOff>96139</xdr:rowOff>
    </xdr:to>
    <xdr:sp macro="" textlink="">
      <xdr:nvSpPr>
        <xdr:cNvPr id="85" name="楕円 84"/>
        <xdr:cNvSpPr/>
      </xdr:nvSpPr>
      <xdr:spPr>
        <a:xfrm>
          <a:off x="1714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92346</xdr:rowOff>
    </xdr:from>
    <xdr:ext cx="405111" cy="259045"/>
    <xdr:sp macro="" textlink="">
      <xdr:nvSpPr>
        <xdr:cNvPr id="86" name="n_1aveValue有形固定資産減価償却率"/>
        <xdr:cNvSpPr txBox="1"/>
      </xdr:nvSpPr>
      <xdr:spPr>
        <a:xfrm>
          <a:off x="38360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87" name="n_2aveValue有形固定資産減価償却率"/>
        <xdr:cNvSpPr txBox="1"/>
      </xdr:nvSpPr>
      <xdr:spPr>
        <a:xfrm>
          <a:off x="3086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88" name="n_3aveValue有形固定資産減価償却率"/>
        <xdr:cNvSpPr txBox="1"/>
      </xdr:nvSpPr>
      <xdr:spPr>
        <a:xfrm>
          <a:off x="2324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121810</xdr:rowOff>
    </xdr:from>
    <xdr:ext cx="405111" cy="259045"/>
    <xdr:sp macro="" textlink="">
      <xdr:nvSpPr>
        <xdr:cNvPr id="89" name="n_4aveValue有形固定資産減価償却率"/>
        <xdr:cNvSpPr txBox="1"/>
      </xdr:nvSpPr>
      <xdr:spPr>
        <a:xfrm>
          <a:off x="1562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87647</xdr:rowOff>
    </xdr:from>
    <xdr:ext cx="405111" cy="259045"/>
    <xdr:sp macro="" textlink="">
      <xdr:nvSpPr>
        <xdr:cNvPr id="90" name="n_1mainValue有形固定資産減価償却率"/>
        <xdr:cNvSpPr txBox="1"/>
      </xdr:nvSpPr>
      <xdr:spPr>
        <a:xfrm>
          <a:off x="383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44467</xdr:rowOff>
    </xdr:from>
    <xdr:ext cx="405111" cy="259045"/>
    <xdr:sp macro="" textlink="">
      <xdr:nvSpPr>
        <xdr:cNvPr id="91" name="n_2mainValue有形固定資産減価償却率"/>
        <xdr:cNvSpPr txBox="1"/>
      </xdr:nvSpPr>
      <xdr:spPr>
        <a:xfrm>
          <a:off x="3086744" y="647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112666</xdr:rowOff>
    </xdr:from>
    <xdr:ext cx="405111" cy="259045"/>
    <xdr:sp macro="" textlink="">
      <xdr:nvSpPr>
        <xdr:cNvPr id="92" name="n_4mainValue有形固定資産減価償却率"/>
        <xdr:cNvSpPr txBox="1"/>
      </xdr:nvSpPr>
      <xdr:spPr>
        <a:xfrm>
          <a:off x="1562744" y="585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ea"/>
              <a:ea typeface="+mn-ea"/>
              <a:cs typeface="+mn-cs"/>
            </a:rPr>
            <a:t>将来負担額は減少傾向にあるものの、類似団体と比較して</a:t>
          </a:r>
          <a:r>
            <a:rPr kumimoji="1" lang="ja-JP" altLang="ja-JP" sz="1100">
              <a:solidFill>
                <a:schemeClr val="dk1"/>
              </a:solidFill>
              <a:effectLst/>
              <a:latin typeface="+mn-ea"/>
              <a:ea typeface="+mn-ea"/>
              <a:cs typeface="+mn-cs"/>
            </a:rPr>
            <a:t>債務償還比率は上回っております。大型事業の実施により、将来負担額</a:t>
          </a:r>
          <a:r>
            <a:rPr kumimoji="1" lang="ja-JP" altLang="en-US" sz="1100">
              <a:solidFill>
                <a:schemeClr val="dk1"/>
              </a:solidFill>
              <a:effectLst/>
              <a:latin typeface="+mn-ea"/>
              <a:ea typeface="+mn-ea"/>
              <a:cs typeface="+mn-cs"/>
            </a:rPr>
            <a:t>が</a:t>
          </a:r>
          <a:r>
            <a:rPr kumimoji="1" lang="ja-JP" altLang="ja-JP" sz="1100">
              <a:solidFill>
                <a:schemeClr val="dk1"/>
              </a:solidFill>
              <a:effectLst/>
              <a:latin typeface="+mn-ea"/>
              <a:ea typeface="+mn-ea"/>
              <a:cs typeface="+mn-cs"/>
            </a:rPr>
            <a:t>増えることが予想されます</a:t>
          </a:r>
          <a:r>
            <a:rPr kumimoji="1" lang="ja-JP" altLang="en-US" sz="1100">
              <a:solidFill>
                <a:schemeClr val="dk1"/>
              </a:solidFill>
              <a:effectLst/>
              <a:latin typeface="+mn-ea"/>
              <a:ea typeface="+mn-ea"/>
              <a:cs typeface="+mn-cs"/>
            </a:rPr>
            <a:t>が、</a:t>
          </a:r>
          <a:r>
            <a:rPr kumimoji="1" lang="ja-JP" altLang="ja-JP" sz="1100">
              <a:solidFill>
                <a:schemeClr val="dk1"/>
              </a:solidFill>
              <a:effectLst/>
              <a:latin typeface="+mn-ea"/>
              <a:ea typeface="+mn-ea"/>
              <a:cs typeface="+mn-cs"/>
            </a:rPr>
            <a:t>経常経費の削減を図り充当財源を確保し、計画的に事業を実施することで財政の健全化</a:t>
          </a:r>
          <a:r>
            <a:rPr kumimoji="1" lang="ja-JP" altLang="en-US" sz="1100">
              <a:solidFill>
                <a:schemeClr val="dk1"/>
              </a:solidFill>
              <a:effectLst/>
              <a:latin typeface="+mn-ea"/>
              <a:ea typeface="+mn-ea"/>
              <a:cs typeface="+mn-cs"/>
            </a:rPr>
            <a:t>に努める。</a:t>
          </a:r>
          <a:endParaRPr lang="ja-JP" altLang="ja-JP" sz="1100">
            <a:effectLst/>
            <a:latin typeface="+mn-ea"/>
            <a:ea typeface="+mn-ea"/>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0" name="テキスト ボックス 10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2" name="テキスト ボックス 111"/>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6" name="テキスト ボックス 11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8" name="テキスト ボックス 11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0" name="テキスト ボックス 11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23" name="直線コネクタ 122"/>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24" name="債務償還比率最小値テキスト"/>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25" name="直線コネクタ 124"/>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7" name="直線コネクタ 12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74983</xdr:rowOff>
    </xdr:from>
    <xdr:ext cx="469744" cy="259045"/>
    <xdr:sp macro="" textlink="">
      <xdr:nvSpPr>
        <xdr:cNvPr id="128" name="債務償還比率平均値テキスト"/>
        <xdr:cNvSpPr txBox="1"/>
      </xdr:nvSpPr>
      <xdr:spPr>
        <a:xfrm>
          <a:off x="14846300" y="5475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29" name="フローチャート: 判断 128"/>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30" name="フローチャート: 判断 129"/>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31" name="フローチャート: 判断 130"/>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32" name="フローチャート: 判断 131"/>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33" name="フローチャート: 判断 132"/>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104164</xdr:rowOff>
    </xdr:from>
    <xdr:to>
      <xdr:col>76</xdr:col>
      <xdr:colOff>73025</xdr:colOff>
      <xdr:row>30</xdr:row>
      <xdr:rowOff>34314</xdr:rowOff>
    </xdr:to>
    <xdr:sp macro="" textlink="">
      <xdr:nvSpPr>
        <xdr:cNvPr id="139" name="楕円 138"/>
        <xdr:cNvSpPr/>
      </xdr:nvSpPr>
      <xdr:spPr>
        <a:xfrm>
          <a:off x="14744700" y="584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82591</xdr:rowOff>
    </xdr:from>
    <xdr:ext cx="469744" cy="259045"/>
    <xdr:sp macro="" textlink="">
      <xdr:nvSpPr>
        <xdr:cNvPr id="140" name="債務償還比率該当値テキスト"/>
        <xdr:cNvSpPr txBox="1"/>
      </xdr:nvSpPr>
      <xdr:spPr>
        <a:xfrm>
          <a:off x="14846300" y="5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161635</xdr:rowOff>
    </xdr:from>
    <xdr:to>
      <xdr:col>72</xdr:col>
      <xdr:colOff>123825</xdr:colOff>
      <xdr:row>30</xdr:row>
      <xdr:rowOff>91785</xdr:rowOff>
    </xdr:to>
    <xdr:sp macro="" textlink="">
      <xdr:nvSpPr>
        <xdr:cNvPr id="141" name="楕円 140"/>
        <xdr:cNvSpPr/>
      </xdr:nvSpPr>
      <xdr:spPr>
        <a:xfrm>
          <a:off x="14033500" y="590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154964</xdr:rowOff>
    </xdr:from>
    <xdr:to>
      <xdr:col>76</xdr:col>
      <xdr:colOff>22225</xdr:colOff>
      <xdr:row>30</xdr:row>
      <xdr:rowOff>40985</xdr:rowOff>
    </xdr:to>
    <xdr:cxnSp macro="">
      <xdr:nvCxnSpPr>
        <xdr:cNvPr id="142" name="直線コネクタ 141"/>
        <xdr:cNvCxnSpPr/>
      </xdr:nvCxnSpPr>
      <xdr:spPr>
        <a:xfrm flipV="1">
          <a:off x="14084300" y="5898539"/>
          <a:ext cx="711200" cy="5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465</xdr:rowOff>
    </xdr:from>
    <xdr:to>
      <xdr:col>68</xdr:col>
      <xdr:colOff>123825</xdr:colOff>
      <xdr:row>30</xdr:row>
      <xdr:rowOff>102065</xdr:rowOff>
    </xdr:to>
    <xdr:sp macro="" textlink="">
      <xdr:nvSpPr>
        <xdr:cNvPr id="143" name="楕円 142"/>
        <xdr:cNvSpPr/>
      </xdr:nvSpPr>
      <xdr:spPr>
        <a:xfrm>
          <a:off x="13271500" y="591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40985</xdr:rowOff>
    </xdr:from>
    <xdr:to>
      <xdr:col>72</xdr:col>
      <xdr:colOff>73025</xdr:colOff>
      <xdr:row>30</xdr:row>
      <xdr:rowOff>51265</xdr:rowOff>
    </xdr:to>
    <xdr:cxnSp macro="">
      <xdr:nvCxnSpPr>
        <xdr:cNvPr id="144" name="直線コネクタ 143"/>
        <xdr:cNvCxnSpPr/>
      </xdr:nvCxnSpPr>
      <xdr:spPr>
        <a:xfrm flipV="1">
          <a:off x="13322300" y="5956010"/>
          <a:ext cx="762000" cy="1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170065</xdr:rowOff>
    </xdr:from>
    <xdr:to>
      <xdr:col>64</xdr:col>
      <xdr:colOff>123825</xdr:colOff>
      <xdr:row>30</xdr:row>
      <xdr:rowOff>100215</xdr:rowOff>
    </xdr:to>
    <xdr:sp macro="" textlink="">
      <xdr:nvSpPr>
        <xdr:cNvPr id="145" name="楕円 144"/>
        <xdr:cNvSpPr/>
      </xdr:nvSpPr>
      <xdr:spPr>
        <a:xfrm>
          <a:off x="12509500" y="591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49415</xdr:rowOff>
    </xdr:from>
    <xdr:to>
      <xdr:col>68</xdr:col>
      <xdr:colOff>73025</xdr:colOff>
      <xdr:row>30</xdr:row>
      <xdr:rowOff>51265</xdr:rowOff>
    </xdr:to>
    <xdr:cxnSp macro="">
      <xdr:nvCxnSpPr>
        <xdr:cNvPr id="146" name="直線コネクタ 145"/>
        <xdr:cNvCxnSpPr/>
      </xdr:nvCxnSpPr>
      <xdr:spPr>
        <a:xfrm>
          <a:off x="12560300" y="5964440"/>
          <a:ext cx="762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141690</xdr:rowOff>
    </xdr:from>
    <xdr:to>
      <xdr:col>60</xdr:col>
      <xdr:colOff>123825</xdr:colOff>
      <xdr:row>30</xdr:row>
      <xdr:rowOff>71840</xdr:rowOff>
    </xdr:to>
    <xdr:sp macro="" textlink="">
      <xdr:nvSpPr>
        <xdr:cNvPr id="147" name="楕円 146"/>
        <xdr:cNvSpPr/>
      </xdr:nvSpPr>
      <xdr:spPr>
        <a:xfrm>
          <a:off x="11747500" y="588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21040</xdr:rowOff>
    </xdr:from>
    <xdr:to>
      <xdr:col>64</xdr:col>
      <xdr:colOff>73025</xdr:colOff>
      <xdr:row>30</xdr:row>
      <xdr:rowOff>49415</xdr:rowOff>
    </xdr:to>
    <xdr:cxnSp macro="">
      <xdr:nvCxnSpPr>
        <xdr:cNvPr id="148" name="直線コネクタ 147"/>
        <xdr:cNvCxnSpPr/>
      </xdr:nvCxnSpPr>
      <xdr:spPr>
        <a:xfrm>
          <a:off x="11798300" y="5936065"/>
          <a:ext cx="762000" cy="2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49" name="n_1aveValue債務償還比率"/>
        <xdr:cNvSpPr txBox="1"/>
      </xdr:nvSpPr>
      <xdr:spPr>
        <a:xfrm>
          <a:off x="138367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50" name="n_2aveValue債務償還比率"/>
        <xdr:cNvSpPr txBox="1"/>
      </xdr:nvSpPr>
      <xdr:spPr>
        <a:xfrm>
          <a:off x="13087427" y="541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51" name="n_3aveValue債務償還比率"/>
        <xdr:cNvSpPr txBox="1"/>
      </xdr:nvSpPr>
      <xdr:spPr>
        <a:xfrm>
          <a:off x="12325427" y="540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158821</xdr:rowOff>
    </xdr:from>
    <xdr:ext cx="469744" cy="259045"/>
    <xdr:sp macro="" textlink="">
      <xdr:nvSpPr>
        <xdr:cNvPr id="152" name="n_4aveValue債務償還比率"/>
        <xdr:cNvSpPr txBox="1"/>
      </xdr:nvSpPr>
      <xdr:spPr>
        <a:xfrm>
          <a:off x="11563427" y="53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82912</xdr:rowOff>
    </xdr:from>
    <xdr:ext cx="469744" cy="259045"/>
    <xdr:sp macro="" textlink="">
      <xdr:nvSpPr>
        <xdr:cNvPr id="153" name="n_1mainValue債務償還比率"/>
        <xdr:cNvSpPr txBox="1"/>
      </xdr:nvSpPr>
      <xdr:spPr>
        <a:xfrm>
          <a:off x="13836727" y="599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93192</xdr:rowOff>
    </xdr:from>
    <xdr:ext cx="469744" cy="259045"/>
    <xdr:sp macro="" textlink="">
      <xdr:nvSpPr>
        <xdr:cNvPr id="154" name="n_2mainValue債務償還比率"/>
        <xdr:cNvSpPr txBox="1"/>
      </xdr:nvSpPr>
      <xdr:spPr>
        <a:xfrm>
          <a:off x="13087427" y="600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91342</xdr:rowOff>
    </xdr:from>
    <xdr:ext cx="469744" cy="259045"/>
    <xdr:sp macro="" textlink="">
      <xdr:nvSpPr>
        <xdr:cNvPr id="155" name="n_3mainValue債務償還比率"/>
        <xdr:cNvSpPr txBox="1"/>
      </xdr:nvSpPr>
      <xdr:spPr>
        <a:xfrm>
          <a:off x="12325427" y="600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62967</xdr:rowOff>
    </xdr:from>
    <xdr:ext cx="469744" cy="259045"/>
    <xdr:sp macro="" textlink="">
      <xdr:nvSpPr>
        <xdr:cNvPr id="156" name="n_4mainValue債務償還比率"/>
        <xdr:cNvSpPr txBox="1"/>
      </xdr:nvSpPr>
      <xdr:spPr>
        <a:xfrm>
          <a:off x="11563427" y="597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7,566
7,485
237.16
10,633,408
10,498,167
132,888
4,687,802
8,291,720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35214</xdr:rowOff>
    </xdr:from>
    <xdr:ext cx="405111" cy="259045"/>
    <xdr:sp macro="" textlink="">
      <xdr:nvSpPr>
        <xdr:cNvPr id="63" name="【道路】&#10;有形固定資産減価償却率平均値テキスト"/>
        <xdr:cNvSpPr txBox="1"/>
      </xdr:nvSpPr>
      <xdr:spPr>
        <a:xfrm>
          <a:off x="4673600" y="6550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84183</xdr:rowOff>
    </xdr:from>
    <xdr:to>
      <xdr:col>24</xdr:col>
      <xdr:colOff>114300</xdr:colOff>
      <xdr:row>41</xdr:row>
      <xdr:rowOff>14333</xdr:rowOff>
    </xdr:to>
    <xdr:sp macro="" textlink="">
      <xdr:nvSpPr>
        <xdr:cNvPr id="74" name="楕円 73"/>
        <xdr:cNvSpPr/>
      </xdr:nvSpPr>
      <xdr:spPr>
        <a:xfrm>
          <a:off x="45847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62610</xdr:rowOff>
    </xdr:from>
    <xdr:ext cx="405111" cy="259045"/>
    <xdr:sp macro="" textlink="">
      <xdr:nvSpPr>
        <xdr:cNvPr id="75" name="【道路】&#10;有形固定資産減価償却率該当値テキスト"/>
        <xdr:cNvSpPr txBox="1"/>
      </xdr:nvSpPr>
      <xdr:spPr>
        <a:xfrm>
          <a:off x="4673600"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53159</xdr:rowOff>
    </xdr:from>
    <xdr:to>
      <xdr:col>20</xdr:col>
      <xdr:colOff>38100</xdr:colOff>
      <xdr:row>40</xdr:row>
      <xdr:rowOff>154759</xdr:rowOff>
    </xdr:to>
    <xdr:sp macro="" textlink="">
      <xdr:nvSpPr>
        <xdr:cNvPr id="76" name="楕円 75"/>
        <xdr:cNvSpPr/>
      </xdr:nvSpPr>
      <xdr:spPr>
        <a:xfrm>
          <a:off x="3746500" y="69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103959</xdr:rowOff>
    </xdr:from>
    <xdr:to>
      <xdr:col>24</xdr:col>
      <xdr:colOff>63500</xdr:colOff>
      <xdr:row>40</xdr:row>
      <xdr:rowOff>134983</xdr:rowOff>
    </xdr:to>
    <xdr:cxnSp macro="">
      <xdr:nvCxnSpPr>
        <xdr:cNvPr id="77" name="直線コネクタ 76"/>
        <xdr:cNvCxnSpPr/>
      </xdr:nvCxnSpPr>
      <xdr:spPr>
        <a:xfrm>
          <a:off x="3797300" y="696195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18869</xdr:rowOff>
    </xdr:from>
    <xdr:to>
      <xdr:col>15</xdr:col>
      <xdr:colOff>101600</xdr:colOff>
      <xdr:row>40</xdr:row>
      <xdr:rowOff>120469</xdr:rowOff>
    </xdr:to>
    <xdr:sp macro="" textlink="">
      <xdr:nvSpPr>
        <xdr:cNvPr id="78" name="楕円 77"/>
        <xdr:cNvSpPr/>
      </xdr:nvSpPr>
      <xdr:spPr>
        <a:xfrm>
          <a:off x="2857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69669</xdr:rowOff>
    </xdr:from>
    <xdr:to>
      <xdr:col>19</xdr:col>
      <xdr:colOff>177800</xdr:colOff>
      <xdr:row>40</xdr:row>
      <xdr:rowOff>103959</xdr:rowOff>
    </xdr:to>
    <xdr:cxnSp macro="">
      <xdr:nvCxnSpPr>
        <xdr:cNvPr id="79" name="直線コネクタ 78"/>
        <xdr:cNvCxnSpPr/>
      </xdr:nvCxnSpPr>
      <xdr:spPr>
        <a:xfrm>
          <a:off x="2908300" y="692766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121738</xdr:rowOff>
    </xdr:from>
    <xdr:to>
      <xdr:col>6</xdr:col>
      <xdr:colOff>38100</xdr:colOff>
      <xdr:row>40</xdr:row>
      <xdr:rowOff>51888</xdr:rowOff>
    </xdr:to>
    <xdr:sp macro="" textlink="">
      <xdr:nvSpPr>
        <xdr:cNvPr id="80" name="楕円 79"/>
        <xdr:cNvSpPr/>
      </xdr:nvSpPr>
      <xdr:spPr>
        <a:xfrm>
          <a:off x="1079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71681</xdr:rowOff>
    </xdr:from>
    <xdr:ext cx="405111" cy="259045"/>
    <xdr:sp macro="" textlink="">
      <xdr:nvSpPr>
        <xdr:cNvPr id="81" name="n_1aveValue【道路】&#10;有形固定資産減価償却率"/>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2" name="n_2aveValue【道路】&#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3"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4" name="n_4aveValue【道路】&#10;有形固定資産減価償却率"/>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145886</xdr:rowOff>
    </xdr:from>
    <xdr:ext cx="405111" cy="259045"/>
    <xdr:sp macro="" textlink="">
      <xdr:nvSpPr>
        <xdr:cNvPr id="85" name="n_1mainValue【道路】&#10;有形固定資産減価償却率"/>
        <xdr:cNvSpPr txBox="1"/>
      </xdr:nvSpPr>
      <xdr:spPr>
        <a:xfrm>
          <a:off x="3582044" y="700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111596</xdr:rowOff>
    </xdr:from>
    <xdr:ext cx="405111" cy="259045"/>
    <xdr:sp macro="" textlink="">
      <xdr:nvSpPr>
        <xdr:cNvPr id="86" name="n_2mainValue【道路】&#10;有形固定資産減価償却率"/>
        <xdr:cNvSpPr txBox="1"/>
      </xdr:nvSpPr>
      <xdr:spPr>
        <a:xfrm>
          <a:off x="2705744"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43015</xdr:rowOff>
    </xdr:from>
    <xdr:ext cx="405111" cy="259045"/>
    <xdr:sp macro="" textlink="">
      <xdr:nvSpPr>
        <xdr:cNvPr id="87" name="n_4mainValue【道路】&#10;有形固定資産減価償却率"/>
        <xdr:cNvSpPr txBox="1"/>
      </xdr:nvSpPr>
      <xdr:spPr>
        <a:xfrm>
          <a:off x="9277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1" name="テキスト ボックス 100"/>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3" name="テキスト ボックス 102"/>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5" name="テキスト ボックス 104"/>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7" name="テキスト ボックス 106"/>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9" name="テキスト ボックス 108"/>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1" name="直線コネクタ 110"/>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2" name="【道路】&#10;一人当たり延長最小値テキスト"/>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3" name="直線コネクタ 112"/>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4" name="【道路】&#10;一人当たり延長最大値テキスト"/>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5" name="直線コネクタ 114"/>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16" name="【道路】&#10;一人当たり延長平均値テキスト"/>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17" name="フローチャート: 判断 116"/>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18" name="フローチャート: 判断 117"/>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19" name="フローチャート: 判断 118"/>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0" name="フローチャート: 判断 119"/>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1" name="フローチャート: 判断 120"/>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104845</xdr:rowOff>
    </xdr:from>
    <xdr:to>
      <xdr:col>55</xdr:col>
      <xdr:colOff>50800</xdr:colOff>
      <xdr:row>42</xdr:row>
      <xdr:rowOff>34995</xdr:rowOff>
    </xdr:to>
    <xdr:sp macro="" textlink="">
      <xdr:nvSpPr>
        <xdr:cNvPr id="127" name="楕円 126"/>
        <xdr:cNvSpPr/>
      </xdr:nvSpPr>
      <xdr:spPr>
        <a:xfrm>
          <a:off x="10426700" y="71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66686</xdr:rowOff>
    </xdr:from>
    <xdr:ext cx="534377" cy="259045"/>
    <xdr:sp macro="" textlink="">
      <xdr:nvSpPr>
        <xdr:cNvPr id="128" name="【道路】&#10;一人当たり延長該当値テキスト"/>
        <xdr:cNvSpPr txBox="1"/>
      </xdr:nvSpPr>
      <xdr:spPr>
        <a:xfrm>
          <a:off x="10515600" y="70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106200</xdr:rowOff>
    </xdr:from>
    <xdr:to>
      <xdr:col>50</xdr:col>
      <xdr:colOff>165100</xdr:colOff>
      <xdr:row>42</xdr:row>
      <xdr:rowOff>36350</xdr:rowOff>
    </xdr:to>
    <xdr:sp macro="" textlink="">
      <xdr:nvSpPr>
        <xdr:cNvPr id="129" name="楕円 128"/>
        <xdr:cNvSpPr/>
      </xdr:nvSpPr>
      <xdr:spPr>
        <a:xfrm>
          <a:off x="9588500" y="71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155645</xdr:rowOff>
    </xdr:from>
    <xdr:to>
      <xdr:col>55</xdr:col>
      <xdr:colOff>0</xdr:colOff>
      <xdr:row>41</xdr:row>
      <xdr:rowOff>157000</xdr:rowOff>
    </xdr:to>
    <xdr:cxnSp macro="">
      <xdr:nvCxnSpPr>
        <xdr:cNvPr id="130" name="直線コネクタ 129"/>
        <xdr:cNvCxnSpPr/>
      </xdr:nvCxnSpPr>
      <xdr:spPr>
        <a:xfrm flipV="1">
          <a:off x="9639300" y="7185095"/>
          <a:ext cx="8382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107552</xdr:rowOff>
    </xdr:from>
    <xdr:to>
      <xdr:col>46</xdr:col>
      <xdr:colOff>38100</xdr:colOff>
      <xdr:row>42</xdr:row>
      <xdr:rowOff>37702</xdr:rowOff>
    </xdr:to>
    <xdr:sp macro="" textlink="">
      <xdr:nvSpPr>
        <xdr:cNvPr id="131" name="楕円 130"/>
        <xdr:cNvSpPr/>
      </xdr:nvSpPr>
      <xdr:spPr>
        <a:xfrm>
          <a:off x="8699500" y="713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157000</xdr:rowOff>
    </xdr:from>
    <xdr:to>
      <xdr:col>50</xdr:col>
      <xdr:colOff>114300</xdr:colOff>
      <xdr:row>41</xdr:row>
      <xdr:rowOff>158352</xdr:rowOff>
    </xdr:to>
    <xdr:cxnSp macro="">
      <xdr:nvCxnSpPr>
        <xdr:cNvPr id="132" name="直線コネクタ 131"/>
        <xdr:cNvCxnSpPr/>
      </xdr:nvCxnSpPr>
      <xdr:spPr>
        <a:xfrm flipV="1">
          <a:off x="8750300" y="7186450"/>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109451</xdr:rowOff>
    </xdr:from>
    <xdr:to>
      <xdr:col>36</xdr:col>
      <xdr:colOff>165100</xdr:colOff>
      <xdr:row>42</xdr:row>
      <xdr:rowOff>39601</xdr:rowOff>
    </xdr:to>
    <xdr:sp macro="" textlink="">
      <xdr:nvSpPr>
        <xdr:cNvPr id="133" name="楕円 132"/>
        <xdr:cNvSpPr/>
      </xdr:nvSpPr>
      <xdr:spPr>
        <a:xfrm>
          <a:off x="6921500" y="71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28459</xdr:rowOff>
    </xdr:from>
    <xdr:ext cx="534377" cy="259045"/>
    <xdr:sp macro="" textlink="">
      <xdr:nvSpPr>
        <xdr:cNvPr id="134" name="n_1aveValue【道路】&#10;一人当たり延長"/>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35" name="n_2aveValue【道路】&#10;一人当たり延長"/>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36" name="n_3aveValue【道路】&#10;一人当たり延長"/>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37" name="n_4aveValue【道路】&#10;一人当たり延長"/>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27477</xdr:rowOff>
    </xdr:from>
    <xdr:ext cx="534377" cy="259045"/>
    <xdr:sp macro="" textlink="">
      <xdr:nvSpPr>
        <xdr:cNvPr id="138" name="n_1mainValue【道路】&#10;一人当たり延長"/>
        <xdr:cNvSpPr txBox="1"/>
      </xdr:nvSpPr>
      <xdr:spPr>
        <a:xfrm>
          <a:off x="9359411" y="72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28829</xdr:rowOff>
    </xdr:from>
    <xdr:ext cx="534377" cy="259045"/>
    <xdr:sp macro="" textlink="">
      <xdr:nvSpPr>
        <xdr:cNvPr id="139" name="n_2mainValue【道路】&#10;一人当たり延長"/>
        <xdr:cNvSpPr txBox="1"/>
      </xdr:nvSpPr>
      <xdr:spPr>
        <a:xfrm>
          <a:off x="8483111" y="72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30728</xdr:rowOff>
    </xdr:from>
    <xdr:ext cx="534377" cy="259045"/>
    <xdr:sp macro="" textlink="">
      <xdr:nvSpPr>
        <xdr:cNvPr id="140" name="n_4mainValue【道路】&#10;一人当たり延長"/>
        <xdr:cNvSpPr txBox="1"/>
      </xdr:nvSpPr>
      <xdr:spPr>
        <a:xfrm>
          <a:off x="6705111" y="72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66" name="直線コネクタ 165"/>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67"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68" name="直線コネクタ 167"/>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69"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0" name="直線コネクタ 169"/>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89280</xdr:rowOff>
    </xdr:from>
    <xdr:ext cx="405111" cy="259045"/>
    <xdr:sp macro="" textlink="">
      <xdr:nvSpPr>
        <xdr:cNvPr id="171" name="【橋りょう・トンネル】&#10;有形固定資産減価償却率平均値テキスト"/>
        <xdr:cNvSpPr txBox="1"/>
      </xdr:nvSpPr>
      <xdr:spPr>
        <a:xfrm>
          <a:off x="4673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72" name="フローチャート: 判断 171"/>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3" name="フローチャート: 判断 172"/>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74" name="フローチャート: 判断 173"/>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5" name="フローチャート: 判断 174"/>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76" name="フローチャート: 判断 175"/>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146776</xdr:rowOff>
    </xdr:from>
    <xdr:to>
      <xdr:col>24</xdr:col>
      <xdr:colOff>114300</xdr:colOff>
      <xdr:row>60</xdr:row>
      <xdr:rowOff>76926</xdr:rowOff>
    </xdr:to>
    <xdr:sp macro="" textlink="">
      <xdr:nvSpPr>
        <xdr:cNvPr id="182" name="楕円 181"/>
        <xdr:cNvSpPr/>
      </xdr:nvSpPr>
      <xdr:spPr>
        <a:xfrm>
          <a:off x="45847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169653</xdr:rowOff>
    </xdr:from>
    <xdr:ext cx="405111" cy="259045"/>
    <xdr:sp macro="" textlink="">
      <xdr:nvSpPr>
        <xdr:cNvPr id="183" name="【橋りょう・トンネル】&#10;有形固定資産減価償却率該当値テキスト"/>
        <xdr:cNvSpPr txBox="1"/>
      </xdr:nvSpPr>
      <xdr:spPr>
        <a:xfrm>
          <a:off x="4673600" y="10113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119017</xdr:rowOff>
    </xdr:from>
    <xdr:to>
      <xdr:col>20</xdr:col>
      <xdr:colOff>38100</xdr:colOff>
      <xdr:row>60</xdr:row>
      <xdr:rowOff>49167</xdr:rowOff>
    </xdr:to>
    <xdr:sp macro="" textlink="">
      <xdr:nvSpPr>
        <xdr:cNvPr id="184" name="楕円 183"/>
        <xdr:cNvSpPr/>
      </xdr:nvSpPr>
      <xdr:spPr>
        <a:xfrm>
          <a:off x="3746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169817</xdr:rowOff>
    </xdr:from>
    <xdr:to>
      <xdr:col>24</xdr:col>
      <xdr:colOff>63500</xdr:colOff>
      <xdr:row>60</xdr:row>
      <xdr:rowOff>26126</xdr:rowOff>
    </xdr:to>
    <xdr:cxnSp macro="">
      <xdr:nvCxnSpPr>
        <xdr:cNvPr id="185" name="直線コネクタ 184"/>
        <xdr:cNvCxnSpPr/>
      </xdr:nvCxnSpPr>
      <xdr:spPr>
        <a:xfrm>
          <a:off x="3797300" y="1028536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91259</xdr:rowOff>
    </xdr:from>
    <xdr:to>
      <xdr:col>15</xdr:col>
      <xdr:colOff>101600</xdr:colOff>
      <xdr:row>60</xdr:row>
      <xdr:rowOff>21409</xdr:rowOff>
    </xdr:to>
    <xdr:sp macro="" textlink="">
      <xdr:nvSpPr>
        <xdr:cNvPr id="186" name="楕円 185"/>
        <xdr:cNvSpPr/>
      </xdr:nvSpPr>
      <xdr:spPr>
        <a:xfrm>
          <a:off x="2857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142059</xdr:rowOff>
    </xdr:from>
    <xdr:to>
      <xdr:col>19</xdr:col>
      <xdr:colOff>177800</xdr:colOff>
      <xdr:row>59</xdr:row>
      <xdr:rowOff>169817</xdr:rowOff>
    </xdr:to>
    <xdr:cxnSp macro="">
      <xdr:nvCxnSpPr>
        <xdr:cNvPr id="187" name="直線コネクタ 186"/>
        <xdr:cNvCxnSpPr/>
      </xdr:nvCxnSpPr>
      <xdr:spPr>
        <a:xfrm>
          <a:off x="2908300" y="1025760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35741</xdr:rowOff>
    </xdr:from>
    <xdr:to>
      <xdr:col>6</xdr:col>
      <xdr:colOff>38100</xdr:colOff>
      <xdr:row>59</xdr:row>
      <xdr:rowOff>137341</xdr:rowOff>
    </xdr:to>
    <xdr:sp macro="" textlink="">
      <xdr:nvSpPr>
        <xdr:cNvPr id="188" name="楕円 187"/>
        <xdr:cNvSpPr/>
      </xdr:nvSpPr>
      <xdr:spPr>
        <a:xfrm>
          <a:off x="1079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164392</xdr:rowOff>
    </xdr:from>
    <xdr:ext cx="405111" cy="259045"/>
    <xdr:sp macro="" textlink="">
      <xdr:nvSpPr>
        <xdr:cNvPr id="189" name="n_1aveValue【橋りょう・トンネル】&#10;有形固定資産減価償却率"/>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130101</xdr:rowOff>
    </xdr:from>
    <xdr:ext cx="405111" cy="259045"/>
    <xdr:sp macro="" textlink="">
      <xdr:nvSpPr>
        <xdr:cNvPr id="190" name="n_2aveValue【橋りょう・トンネル】&#10;有形固定資産減価償却率"/>
        <xdr:cNvSpPr txBox="1"/>
      </xdr:nvSpPr>
      <xdr:spPr>
        <a:xfrm>
          <a:off x="2705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191"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74584</xdr:rowOff>
    </xdr:from>
    <xdr:ext cx="405111" cy="259045"/>
    <xdr:sp macro="" textlink="">
      <xdr:nvSpPr>
        <xdr:cNvPr id="192" name="n_4aveValue【橋りょう・トンネル】&#10;有形固定資産減価償却率"/>
        <xdr:cNvSpPr txBox="1"/>
      </xdr:nvSpPr>
      <xdr:spPr>
        <a:xfrm>
          <a:off x="927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65694</xdr:rowOff>
    </xdr:from>
    <xdr:ext cx="405111" cy="259045"/>
    <xdr:sp macro="" textlink="">
      <xdr:nvSpPr>
        <xdr:cNvPr id="193" name="n_1mainValue【橋りょう・トンネル】&#10;有形固定資産減価償却率"/>
        <xdr:cNvSpPr txBox="1"/>
      </xdr:nvSpPr>
      <xdr:spPr>
        <a:xfrm>
          <a:off x="35820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37936</xdr:rowOff>
    </xdr:from>
    <xdr:ext cx="405111" cy="259045"/>
    <xdr:sp macro="" textlink="">
      <xdr:nvSpPr>
        <xdr:cNvPr id="194" name="n_2mainValue【橋りょう・トンネル】&#10;有形固定資産減価償却率"/>
        <xdr:cNvSpPr txBox="1"/>
      </xdr:nvSpPr>
      <xdr:spPr>
        <a:xfrm>
          <a:off x="2705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153868</xdr:rowOff>
    </xdr:from>
    <xdr:ext cx="405111" cy="259045"/>
    <xdr:sp macro="" textlink="">
      <xdr:nvSpPr>
        <xdr:cNvPr id="195" name="n_4mainValue【橋りょう・トンネル】&#10;有形固定資産減価償却率"/>
        <xdr:cNvSpPr txBox="1"/>
      </xdr:nvSpPr>
      <xdr:spPr>
        <a:xfrm>
          <a:off x="927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5" name="テキスト ボックス 21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7" name="テキスト ボックス 216"/>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19" name="直線コネクタ 218"/>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20" name="【橋りょう・トンネル】&#10;一人当たり有形固定資産（償却資産）額最小値テキスト"/>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21" name="直線コネクタ 220"/>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22" name="【橋りょう・トンネル】&#10;一人当たり有形固定資産（償却資産）額最大値テキスト"/>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23" name="直線コネクタ 222"/>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15691</xdr:rowOff>
    </xdr:from>
    <xdr:ext cx="599010" cy="259045"/>
    <xdr:sp macro="" textlink="">
      <xdr:nvSpPr>
        <xdr:cNvPr id="224" name="【橋りょう・トンネル】&#10;一人当たり有形固定資産（償却資産）額平均値テキスト"/>
        <xdr:cNvSpPr txBox="1"/>
      </xdr:nvSpPr>
      <xdr:spPr>
        <a:xfrm>
          <a:off x="10515600" y="10817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25" name="フローチャート: 判断 224"/>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26" name="フローチャート: 判断 225"/>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27" name="フローチャート: 判断 226"/>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28" name="フローチャート: 判断 227"/>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29" name="フローチャート: 判断 228"/>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64839</xdr:rowOff>
    </xdr:from>
    <xdr:to>
      <xdr:col>55</xdr:col>
      <xdr:colOff>50800</xdr:colOff>
      <xdr:row>62</xdr:row>
      <xdr:rowOff>166439</xdr:rowOff>
    </xdr:to>
    <xdr:sp macro="" textlink="">
      <xdr:nvSpPr>
        <xdr:cNvPr id="235" name="楕円 234"/>
        <xdr:cNvSpPr/>
      </xdr:nvSpPr>
      <xdr:spPr>
        <a:xfrm>
          <a:off x="10426700" y="106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87716</xdr:rowOff>
    </xdr:from>
    <xdr:ext cx="690189" cy="259045"/>
    <xdr:sp macro="" textlink="">
      <xdr:nvSpPr>
        <xdr:cNvPr id="236" name="【橋りょう・トンネル】&#10;一人当たり有形固定資産（償却資産）額該当値テキスト"/>
        <xdr:cNvSpPr txBox="1"/>
      </xdr:nvSpPr>
      <xdr:spPr>
        <a:xfrm>
          <a:off x="10515600" y="105461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72463</xdr:rowOff>
    </xdr:from>
    <xdr:to>
      <xdr:col>50</xdr:col>
      <xdr:colOff>165100</xdr:colOff>
      <xdr:row>63</xdr:row>
      <xdr:rowOff>2613</xdr:rowOff>
    </xdr:to>
    <xdr:sp macro="" textlink="">
      <xdr:nvSpPr>
        <xdr:cNvPr id="237" name="楕円 236"/>
        <xdr:cNvSpPr/>
      </xdr:nvSpPr>
      <xdr:spPr>
        <a:xfrm>
          <a:off x="9588500" y="1070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115639</xdr:rowOff>
    </xdr:from>
    <xdr:to>
      <xdr:col>55</xdr:col>
      <xdr:colOff>0</xdr:colOff>
      <xdr:row>62</xdr:row>
      <xdr:rowOff>123263</xdr:rowOff>
    </xdr:to>
    <xdr:cxnSp macro="">
      <xdr:nvCxnSpPr>
        <xdr:cNvPr id="238" name="直線コネクタ 237"/>
        <xdr:cNvCxnSpPr/>
      </xdr:nvCxnSpPr>
      <xdr:spPr>
        <a:xfrm flipV="1">
          <a:off x="9639300" y="10745539"/>
          <a:ext cx="838200" cy="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80077</xdr:rowOff>
    </xdr:from>
    <xdr:to>
      <xdr:col>46</xdr:col>
      <xdr:colOff>38100</xdr:colOff>
      <xdr:row>63</xdr:row>
      <xdr:rowOff>10227</xdr:rowOff>
    </xdr:to>
    <xdr:sp macro="" textlink="">
      <xdr:nvSpPr>
        <xdr:cNvPr id="239" name="楕円 238"/>
        <xdr:cNvSpPr/>
      </xdr:nvSpPr>
      <xdr:spPr>
        <a:xfrm>
          <a:off x="8699500" y="1070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123263</xdr:rowOff>
    </xdr:from>
    <xdr:to>
      <xdr:col>50</xdr:col>
      <xdr:colOff>114300</xdr:colOff>
      <xdr:row>62</xdr:row>
      <xdr:rowOff>130877</xdr:rowOff>
    </xdr:to>
    <xdr:cxnSp macro="">
      <xdr:nvCxnSpPr>
        <xdr:cNvPr id="240" name="直線コネクタ 239"/>
        <xdr:cNvCxnSpPr/>
      </xdr:nvCxnSpPr>
      <xdr:spPr>
        <a:xfrm flipV="1">
          <a:off x="8750300" y="10753163"/>
          <a:ext cx="889000" cy="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90772</xdr:rowOff>
    </xdr:from>
    <xdr:to>
      <xdr:col>36</xdr:col>
      <xdr:colOff>165100</xdr:colOff>
      <xdr:row>63</xdr:row>
      <xdr:rowOff>20922</xdr:rowOff>
    </xdr:to>
    <xdr:sp macro="" textlink="">
      <xdr:nvSpPr>
        <xdr:cNvPr id="241" name="楕円 240"/>
        <xdr:cNvSpPr/>
      </xdr:nvSpPr>
      <xdr:spPr>
        <a:xfrm>
          <a:off x="6921500" y="1072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63</xdr:row>
      <xdr:rowOff>109692</xdr:rowOff>
    </xdr:from>
    <xdr:ext cx="599010" cy="259045"/>
    <xdr:sp macro="" textlink="">
      <xdr:nvSpPr>
        <xdr:cNvPr id="242" name="n_1aveValue【橋りょう・トンネル】&#10;一人当たり有形固定資産（償却資産）額"/>
        <xdr:cNvSpPr txBox="1"/>
      </xdr:nvSpPr>
      <xdr:spPr>
        <a:xfrm>
          <a:off x="9327095" y="1091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113846</xdr:rowOff>
    </xdr:from>
    <xdr:ext cx="599010" cy="259045"/>
    <xdr:sp macro="" textlink="">
      <xdr:nvSpPr>
        <xdr:cNvPr id="243" name="n_2aveValue【橋りょう・トンネル】&#10;一人当たり有形固定資産（償却資産）額"/>
        <xdr:cNvSpPr txBox="1"/>
      </xdr:nvSpPr>
      <xdr:spPr>
        <a:xfrm>
          <a:off x="8450795" y="1091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44" name="n_3aveValue【橋りょう・トンネル】&#10;一人当たり有形固定資産（償却資産）額"/>
        <xdr:cNvSpPr txBox="1"/>
      </xdr:nvSpPr>
      <xdr:spPr>
        <a:xfrm>
          <a:off x="7561795"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152746</xdr:rowOff>
    </xdr:from>
    <xdr:ext cx="599010" cy="259045"/>
    <xdr:sp macro="" textlink="">
      <xdr:nvSpPr>
        <xdr:cNvPr id="245" name="n_4aveValue【橋りょう・トンネル】&#10;一人当たり有形固定資産（償却資産）額"/>
        <xdr:cNvSpPr txBox="1"/>
      </xdr:nvSpPr>
      <xdr:spPr>
        <a:xfrm>
          <a:off x="6672795" y="1095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19140</xdr:rowOff>
    </xdr:from>
    <xdr:ext cx="690189" cy="259045"/>
    <xdr:sp macro="" textlink="">
      <xdr:nvSpPr>
        <xdr:cNvPr id="246" name="n_1mainValue【橋りょう・トンネル】&#10;一人当たり有形固定資産（償却資産）額"/>
        <xdr:cNvSpPr txBox="1"/>
      </xdr:nvSpPr>
      <xdr:spPr>
        <a:xfrm>
          <a:off x="9281505" y="104775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26754</xdr:rowOff>
    </xdr:from>
    <xdr:ext cx="690189" cy="259045"/>
    <xdr:sp macro="" textlink="">
      <xdr:nvSpPr>
        <xdr:cNvPr id="247" name="n_2mainValue【橋りょう・トンネル】&#10;一人当たり有形固定資産（償却資産）額"/>
        <xdr:cNvSpPr txBox="1"/>
      </xdr:nvSpPr>
      <xdr:spPr>
        <a:xfrm>
          <a:off x="8405205" y="104852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37449</xdr:rowOff>
    </xdr:from>
    <xdr:ext cx="690189" cy="259045"/>
    <xdr:sp macro="" textlink="">
      <xdr:nvSpPr>
        <xdr:cNvPr id="248" name="n_4mainValue【橋りょう・トンネル】&#10;一人当たり有形固定資産（償却資産）額"/>
        <xdr:cNvSpPr txBox="1"/>
      </xdr:nvSpPr>
      <xdr:spPr>
        <a:xfrm>
          <a:off x="6627205" y="104958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0" name="直線コネクタ 25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1" name="テキスト ボックス 26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2" name="直線コネクタ 26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3" name="テキスト ボックス 26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4" name="直線コネクタ 26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5" name="テキスト ボックス 26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6" name="直線コネクタ 26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7" name="テキスト ボックス 26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8" name="直線コネクタ 26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9" name="テキスト ボックス 26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0" name="直線コネクタ 26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1" name="テキスト ボックス 27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74" name="直線コネクタ 273"/>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5"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6" name="直線コネクタ 275"/>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77" name="【公営住宅】&#10;有形固定資産減価償却率最大値テキスト"/>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78" name="直線コネクタ 277"/>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34307</xdr:rowOff>
    </xdr:from>
    <xdr:ext cx="405111" cy="259045"/>
    <xdr:sp macro="" textlink="">
      <xdr:nvSpPr>
        <xdr:cNvPr id="279" name="【公営住宅】&#10;有形固定資産減価償却率平均値テキスト"/>
        <xdr:cNvSpPr txBox="1"/>
      </xdr:nvSpPr>
      <xdr:spPr>
        <a:xfrm>
          <a:off x="4673600" y="1426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80" name="フローチャート: 判断 279"/>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81" name="フローチャート: 判断 280"/>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82" name="フローチャート: 判断 281"/>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83" name="フローチャート: 判断 282"/>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284" name="フローチャート: 判断 283"/>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0" name="楕円 289"/>
        <xdr:cNvSpPr/>
      </xdr:nvSpPr>
      <xdr:spPr>
        <a:xfrm>
          <a:off x="45847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83656</xdr:rowOff>
    </xdr:from>
    <xdr:ext cx="405111" cy="259045"/>
    <xdr:sp macro="" textlink="">
      <xdr:nvSpPr>
        <xdr:cNvPr id="291" name="【公営住宅】&#10;有形固定資産減価償却率該当値テキスト"/>
        <xdr:cNvSpPr txBox="1"/>
      </xdr:nvSpPr>
      <xdr:spPr>
        <a:xfrm>
          <a:off x="4673600" y="13971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49349</xdr:rowOff>
    </xdr:from>
    <xdr:to>
      <xdr:col>20</xdr:col>
      <xdr:colOff>38100</xdr:colOff>
      <xdr:row>82</xdr:row>
      <xdr:rowOff>150949</xdr:rowOff>
    </xdr:to>
    <xdr:sp macro="" textlink="">
      <xdr:nvSpPr>
        <xdr:cNvPr id="292" name="楕円 291"/>
        <xdr:cNvSpPr/>
      </xdr:nvSpPr>
      <xdr:spPr>
        <a:xfrm>
          <a:off x="3746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100149</xdr:rowOff>
    </xdr:from>
    <xdr:to>
      <xdr:col>24</xdr:col>
      <xdr:colOff>63500</xdr:colOff>
      <xdr:row>82</xdr:row>
      <xdr:rowOff>111579</xdr:rowOff>
    </xdr:to>
    <xdr:cxnSp macro="">
      <xdr:nvCxnSpPr>
        <xdr:cNvPr id="293" name="直線コネクタ 292"/>
        <xdr:cNvCxnSpPr/>
      </xdr:nvCxnSpPr>
      <xdr:spPr>
        <a:xfrm>
          <a:off x="3797300" y="1415904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34652</xdr:rowOff>
    </xdr:from>
    <xdr:to>
      <xdr:col>15</xdr:col>
      <xdr:colOff>101600</xdr:colOff>
      <xdr:row>82</xdr:row>
      <xdr:rowOff>136252</xdr:rowOff>
    </xdr:to>
    <xdr:sp macro="" textlink="">
      <xdr:nvSpPr>
        <xdr:cNvPr id="294" name="楕円 293"/>
        <xdr:cNvSpPr/>
      </xdr:nvSpPr>
      <xdr:spPr>
        <a:xfrm>
          <a:off x="2857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85452</xdr:rowOff>
    </xdr:from>
    <xdr:to>
      <xdr:col>19</xdr:col>
      <xdr:colOff>177800</xdr:colOff>
      <xdr:row>82</xdr:row>
      <xdr:rowOff>100149</xdr:rowOff>
    </xdr:to>
    <xdr:cxnSp macro="">
      <xdr:nvCxnSpPr>
        <xdr:cNvPr id="295" name="直線コネクタ 294"/>
        <xdr:cNvCxnSpPr/>
      </xdr:nvCxnSpPr>
      <xdr:spPr>
        <a:xfrm>
          <a:off x="2908300" y="14144352"/>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137523</xdr:rowOff>
    </xdr:from>
    <xdr:to>
      <xdr:col>6</xdr:col>
      <xdr:colOff>38100</xdr:colOff>
      <xdr:row>82</xdr:row>
      <xdr:rowOff>67673</xdr:rowOff>
    </xdr:to>
    <xdr:sp macro="" textlink="">
      <xdr:nvSpPr>
        <xdr:cNvPr id="296" name="楕円 295"/>
        <xdr:cNvSpPr/>
      </xdr:nvSpPr>
      <xdr:spPr>
        <a:xfrm>
          <a:off x="1079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145341</xdr:rowOff>
    </xdr:from>
    <xdr:ext cx="405111" cy="259045"/>
    <xdr:sp macro="" textlink="">
      <xdr:nvSpPr>
        <xdr:cNvPr id="297" name="n_1aveValue【公営住宅】&#10;有形固定資産減価償却率"/>
        <xdr:cNvSpPr txBox="1"/>
      </xdr:nvSpPr>
      <xdr:spPr>
        <a:xfrm>
          <a:off x="35820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298" name="n_2aveValue【公営住宅】&#10;有形固定資産減価償却率"/>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147882</xdr:rowOff>
    </xdr:from>
    <xdr:ext cx="405111" cy="259045"/>
    <xdr:sp macro="" textlink="">
      <xdr:nvSpPr>
        <xdr:cNvPr id="299" name="n_3aveValue【公営住宅】&#10;有形固定資産減価償却率"/>
        <xdr:cNvSpPr txBox="1"/>
      </xdr:nvSpPr>
      <xdr:spPr>
        <a:xfrm>
          <a:off x="1816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115950</xdr:rowOff>
    </xdr:from>
    <xdr:ext cx="405111" cy="259045"/>
    <xdr:sp macro="" textlink="">
      <xdr:nvSpPr>
        <xdr:cNvPr id="300" name="n_4aveValue【公営住宅】&#10;有形固定資産減価償却率"/>
        <xdr:cNvSpPr txBox="1"/>
      </xdr:nvSpPr>
      <xdr:spPr>
        <a:xfrm>
          <a:off x="927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167476</xdr:rowOff>
    </xdr:from>
    <xdr:ext cx="405111" cy="259045"/>
    <xdr:sp macro="" textlink="">
      <xdr:nvSpPr>
        <xdr:cNvPr id="301" name="n_1mainValue【公営住宅】&#10;有形固定資産減価償却率"/>
        <xdr:cNvSpPr txBox="1"/>
      </xdr:nvSpPr>
      <xdr:spPr>
        <a:xfrm>
          <a:off x="3582044" y="1388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152779</xdr:rowOff>
    </xdr:from>
    <xdr:ext cx="405111" cy="259045"/>
    <xdr:sp macro="" textlink="">
      <xdr:nvSpPr>
        <xdr:cNvPr id="302" name="n_2mainValue【公営住宅】&#10;有形固定資産減価償却率"/>
        <xdr:cNvSpPr txBox="1"/>
      </xdr:nvSpPr>
      <xdr:spPr>
        <a:xfrm>
          <a:off x="27057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84200</xdr:rowOff>
    </xdr:from>
    <xdr:ext cx="405111" cy="259045"/>
    <xdr:sp macro="" textlink="">
      <xdr:nvSpPr>
        <xdr:cNvPr id="303" name="n_4mainValue【公営住宅】&#10;有形固定資産減価償却率"/>
        <xdr:cNvSpPr txBox="1"/>
      </xdr:nvSpPr>
      <xdr:spPr>
        <a:xfrm>
          <a:off x="927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4" name="直線コネクタ 31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5" name="テキスト ボックス 31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6" name="直線コネクタ 31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7" name="テキスト ボックス 31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8" name="直線コネクタ 31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9" name="テキスト ボックス 31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0" name="直線コネクタ 31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1" name="テキスト ボックス 32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2" name="直線コネクタ 32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3" name="テキスト ボックス 32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5" name="テキスト ボックス 32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27" name="直線コネクタ 326"/>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28" name="【公営住宅】&#10;一人当たり面積最小値テキスト"/>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29" name="直線コネクタ 328"/>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30" name="【公営住宅】&#10;一人当たり面積最大値テキスト"/>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31" name="直線コネクタ 330"/>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1085</xdr:rowOff>
    </xdr:from>
    <xdr:ext cx="469744" cy="259045"/>
    <xdr:sp macro="" textlink="">
      <xdr:nvSpPr>
        <xdr:cNvPr id="332" name="【公営住宅】&#10;一人当たり面積平均値テキスト"/>
        <xdr:cNvSpPr txBox="1"/>
      </xdr:nvSpPr>
      <xdr:spPr>
        <a:xfrm>
          <a:off x="10515600" y="14574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33" name="フローチャート: 判断 332"/>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34" name="フローチャート: 判断 333"/>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35" name="フローチャート: 判断 334"/>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36" name="フローチャート: 判断 335"/>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37" name="フローチャート: 判断 336"/>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100609</xdr:rowOff>
    </xdr:from>
    <xdr:to>
      <xdr:col>55</xdr:col>
      <xdr:colOff>50800</xdr:colOff>
      <xdr:row>84</xdr:row>
      <xdr:rowOff>30759</xdr:rowOff>
    </xdr:to>
    <xdr:sp macro="" textlink="">
      <xdr:nvSpPr>
        <xdr:cNvPr id="343" name="楕円 342"/>
        <xdr:cNvSpPr/>
      </xdr:nvSpPr>
      <xdr:spPr>
        <a:xfrm>
          <a:off x="10426700" y="1433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123486</xdr:rowOff>
    </xdr:from>
    <xdr:ext cx="469744" cy="259045"/>
    <xdr:sp macro="" textlink="">
      <xdr:nvSpPr>
        <xdr:cNvPr id="344" name="【公営住宅】&#10;一人当たり面積該当値テキスト"/>
        <xdr:cNvSpPr txBox="1"/>
      </xdr:nvSpPr>
      <xdr:spPr>
        <a:xfrm>
          <a:off x="10515600" y="1418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107848</xdr:rowOff>
    </xdr:from>
    <xdr:to>
      <xdr:col>50</xdr:col>
      <xdr:colOff>165100</xdr:colOff>
      <xdr:row>84</xdr:row>
      <xdr:rowOff>37998</xdr:rowOff>
    </xdr:to>
    <xdr:sp macro="" textlink="">
      <xdr:nvSpPr>
        <xdr:cNvPr id="345" name="楕円 344"/>
        <xdr:cNvSpPr/>
      </xdr:nvSpPr>
      <xdr:spPr>
        <a:xfrm>
          <a:off x="9588500" y="1433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151409</xdr:rowOff>
    </xdr:from>
    <xdr:to>
      <xdr:col>55</xdr:col>
      <xdr:colOff>0</xdr:colOff>
      <xdr:row>83</xdr:row>
      <xdr:rowOff>158648</xdr:rowOff>
    </xdr:to>
    <xdr:cxnSp macro="">
      <xdr:nvCxnSpPr>
        <xdr:cNvPr id="346" name="直線コネクタ 345"/>
        <xdr:cNvCxnSpPr/>
      </xdr:nvCxnSpPr>
      <xdr:spPr>
        <a:xfrm flipV="1">
          <a:off x="9639300" y="14381759"/>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103276</xdr:rowOff>
    </xdr:from>
    <xdr:to>
      <xdr:col>46</xdr:col>
      <xdr:colOff>38100</xdr:colOff>
      <xdr:row>84</xdr:row>
      <xdr:rowOff>33426</xdr:rowOff>
    </xdr:to>
    <xdr:sp macro="" textlink="">
      <xdr:nvSpPr>
        <xdr:cNvPr id="347" name="楕円 346"/>
        <xdr:cNvSpPr/>
      </xdr:nvSpPr>
      <xdr:spPr>
        <a:xfrm>
          <a:off x="8699500" y="1433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154076</xdr:rowOff>
    </xdr:from>
    <xdr:to>
      <xdr:col>50</xdr:col>
      <xdr:colOff>114300</xdr:colOff>
      <xdr:row>83</xdr:row>
      <xdr:rowOff>158648</xdr:rowOff>
    </xdr:to>
    <xdr:cxnSp macro="">
      <xdr:nvCxnSpPr>
        <xdr:cNvPr id="348" name="直線コネクタ 347"/>
        <xdr:cNvCxnSpPr/>
      </xdr:nvCxnSpPr>
      <xdr:spPr>
        <a:xfrm>
          <a:off x="8750300" y="143844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120878</xdr:rowOff>
    </xdr:from>
    <xdr:to>
      <xdr:col>36</xdr:col>
      <xdr:colOff>165100</xdr:colOff>
      <xdr:row>84</xdr:row>
      <xdr:rowOff>51028</xdr:rowOff>
    </xdr:to>
    <xdr:sp macro="" textlink="">
      <xdr:nvSpPr>
        <xdr:cNvPr id="349" name="楕円 348"/>
        <xdr:cNvSpPr/>
      </xdr:nvSpPr>
      <xdr:spPr>
        <a:xfrm>
          <a:off x="6921500" y="1435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107154</xdr:rowOff>
    </xdr:from>
    <xdr:ext cx="469744" cy="259045"/>
    <xdr:sp macro="" textlink="">
      <xdr:nvSpPr>
        <xdr:cNvPr id="350" name="n_1aveValue【公営住宅】&#10;一人当たり面積"/>
        <xdr:cNvSpPr txBox="1"/>
      </xdr:nvSpPr>
      <xdr:spPr>
        <a:xfrm>
          <a:off x="9391727" y="1468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102430</xdr:rowOff>
    </xdr:from>
    <xdr:ext cx="469744" cy="259045"/>
    <xdr:sp macro="" textlink="">
      <xdr:nvSpPr>
        <xdr:cNvPr id="351" name="n_2aveValue【公営住宅】&#10;一人当たり面積"/>
        <xdr:cNvSpPr txBox="1"/>
      </xdr:nvSpPr>
      <xdr:spPr>
        <a:xfrm>
          <a:off x="8515427" y="1467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52" name="n_3aveValue【公営住宅】&#10;一人当たり面積"/>
        <xdr:cNvSpPr txBox="1"/>
      </xdr:nvSpPr>
      <xdr:spPr>
        <a:xfrm>
          <a:off x="7626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140149</xdr:rowOff>
    </xdr:from>
    <xdr:ext cx="469744" cy="259045"/>
    <xdr:sp macro="" textlink="">
      <xdr:nvSpPr>
        <xdr:cNvPr id="353" name="n_4aveValue【公営住宅】&#10;一人当たり面積"/>
        <xdr:cNvSpPr txBox="1"/>
      </xdr:nvSpPr>
      <xdr:spPr>
        <a:xfrm>
          <a:off x="6737427" y="1471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54525</xdr:rowOff>
    </xdr:from>
    <xdr:ext cx="469744" cy="259045"/>
    <xdr:sp macro="" textlink="">
      <xdr:nvSpPr>
        <xdr:cNvPr id="354" name="n_1mainValue【公営住宅】&#10;一人当たり面積"/>
        <xdr:cNvSpPr txBox="1"/>
      </xdr:nvSpPr>
      <xdr:spPr>
        <a:xfrm>
          <a:off x="9391727" y="1411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49953</xdr:rowOff>
    </xdr:from>
    <xdr:ext cx="469744" cy="259045"/>
    <xdr:sp macro="" textlink="">
      <xdr:nvSpPr>
        <xdr:cNvPr id="355" name="n_2mainValue【公営住宅】&#10;一人当たり面積"/>
        <xdr:cNvSpPr txBox="1"/>
      </xdr:nvSpPr>
      <xdr:spPr>
        <a:xfrm>
          <a:off x="8515427" y="1410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67555</xdr:rowOff>
    </xdr:from>
    <xdr:ext cx="469744" cy="259045"/>
    <xdr:sp macro="" textlink="">
      <xdr:nvSpPr>
        <xdr:cNvPr id="356" name="n_4mainValue【公営住宅】&#10;一人当たり面積"/>
        <xdr:cNvSpPr txBox="1"/>
      </xdr:nvSpPr>
      <xdr:spPr>
        <a:xfrm>
          <a:off x="6737427" y="1412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4" name="直線コネクタ 38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5" name="テキスト ボックス 38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6" name="直線コネクタ 38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7" name="テキスト ボックス 38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8" name="直線コネクタ 38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9" name="テキスト ボックス 38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0" name="直線コネクタ 38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1" name="テキスト ボックス 39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2" name="直線コネクタ 39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3" name="テキスト ボックス 39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4" name="直線コネクタ 39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5" name="テキスト ボックス 39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398" name="直線コネクタ 397"/>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0" name="直線コネクタ 39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01" name="【認定こども園・幼稚園・保育所】&#10;有形固定資産減価償却率最大値テキスト"/>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02" name="直線コネクタ 401"/>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28320</xdr:rowOff>
    </xdr:from>
    <xdr:ext cx="405111" cy="259045"/>
    <xdr:sp macro="" textlink="">
      <xdr:nvSpPr>
        <xdr:cNvPr id="403" name="【認定こども園・幼稚園・保育所】&#10;有形固定資産減価償却率平均値テキスト"/>
        <xdr:cNvSpPr txBox="1"/>
      </xdr:nvSpPr>
      <xdr:spPr>
        <a:xfrm>
          <a:off x="16357600" y="637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404" name="フローチャート: 判断 403"/>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405" name="フローチャート: 判断 404"/>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406" name="フローチャート: 判断 405"/>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407" name="フローチャート: 判断 406"/>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408" name="フローチャート: 判断 407"/>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15603</xdr:rowOff>
    </xdr:from>
    <xdr:to>
      <xdr:col>85</xdr:col>
      <xdr:colOff>177800</xdr:colOff>
      <xdr:row>35</xdr:row>
      <xdr:rowOff>117203</xdr:rowOff>
    </xdr:to>
    <xdr:sp macro="" textlink="">
      <xdr:nvSpPr>
        <xdr:cNvPr id="414" name="楕円 413"/>
        <xdr:cNvSpPr/>
      </xdr:nvSpPr>
      <xdr:spPr>
        <a:xfrm>
          <a:off x="16268700" y="601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38480</xdr:rowOff>
    </xdr:from>
    <xdr:ext cx="405111" cy="259045"/>
    <xdr:sp macro="" textlink="">
      <xdr:nvSpPr>
        <xdr:cNvPr id="415" name="【認定こども園・幼稚園・保育所】&#10;有形固定資産減価償却率該当値テキスト"/>
        <xdr:cNvSpPr txBox="1"/>
      </xdr:nvSpPr>
      <xdr:spPr>
        <a:xfrm>
          <a:off x="16357600" y="586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170724</xdr:rowOff>
    </xdr:from>
    <xdr:to>
      <xdr:col>81</xdr:col>
      <xdr:colOff>101600</xdr:colOff>
      <xdr:row>35</xdr:row>
      <xdr:rowOff>100874</xdr:rowOff>
    </xdr:to>
    <xdr:sp macro="" textlink="">
      <xdr:nvSpPr>
        <xdr:cNvPr id="416" name="楕円 415"/>
        <xdr:cNvSpPr/>
      </xdr:nvSpPr>
      <xdr:spPr>
        <a:xfrm>
          <a:off x="154305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50074</xdr:rowOff>
    </xdr:from>
    <xdr:to>
      <xdr:col>85</xdr:col>
      <xdr:colOff>127000</xdr:colOff>
      <xdr:row>35</xdr:row>
      <xdr:rowOff>66403</xdr:rowOff>
    </xdr:to>
    <xdr:cxnSp macro="">
      <xdr:nvCxnSpPr>
        <xdr:cNvPr id="417" name="直線コネクタ 416"/>
        <xdr:cNvCxnSpPr/>
      </xdr:nvCxnSpPr>
      <xdr:spPr>
        <a:xfrm>
          <a:off x="15481300" y="605082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136434</xdr:rowOff>
    </xdr:from>
    <xdr:to>
      <xdr:col>76</xdr:col>
      <xdr:colOff>165100</xdr:colOff>
      <xdr:row>35</xdr:row>
      <xdr:rowOff>66584</xdr:rowOff>
    </xdr:to>
    <xdr:sp macro="" textlink="">
      <xdr:nvSpPr>
        <xdr:cNvPr id="418" name="楕円 417"/>
        <xdr:cNvSpPr/>
      </xdr:nvSpPr>
      <xdr:spPr>
        <a:xfrm>
          <a:off x="14541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15784</xdr:rowOff>
    </xdr:from>
    <xdr:to>
      <xdr:col>81</xdr:col>
      <xdr:colOff>50800</xdr:colOff>
      <xdr:row>35</xdr:row>
      <xdr:rowOff>50074</xdr:rowOff>
    </xdr:to>
    <xdr:cxnSp macro="">
      <xdr:nvCxnSpPr>
        <xdr:cNvPr id="419" name="直線コネクタ 418"/>
        <xdr:cNvCxnSpPr/>
      </xdr:nvCxnSpPr>
      <xdr:spPr>
        <a:xfrm>
          <a:off x="14592300" y="60165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7439</xdr:rowOff>
    </xdr:from>
    <xdr:to>
      <xdr:col>67</xdr:col>
      <xdr:colOff>101600</xdr:colOff>
      <xdr:row>35</xdr:row>
      <xdr:rowOff>109039</xdr:rowOff>
    </xdr:to>
    <xdr:sp macro="" textlink="">
      <xdr:nvSpPr>
        <xdr:cNvPr id="420" name="楕円 419"/>
        <xdr:cNvSpPr/>
      </xdr:nvSpPr>
      <xdr:spPr>
        <a:xfrm>
          <a:off x="12763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124658</xdr:rowOff>
    </xdr:from>
    <xdr:ext cx="405111" cy="259045"/>
    <xdr:sp macro="" textlink="">
      <xdr:nvSpPr>
        <xdr:cNvPr id="421" name="n_1aveValue【認定こども園・幼稚園・保育所】&#10;有形固定資産減価償却率"/>
        <xdr:cNvSpPr txBox="1"/>
      </xdr:nvSpPr>
      <xdr:spPr>
        <a:xfrm>
          <a:off x="152660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422" name="n_2aveValue【認定こども園・幼稚園・保育所】&#10;有形固定資産減価償却率"/>
        <xdr:cNvSpPr txBox="1"/>
      </xdr:nvSpPr>
      <xdr:spPr>
        <a:xfrm>
          <a:off x="14389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423" name="n_3aveValue【認定こども園・幼稚園・保育所】&#10;有形固定資産減価償却率"/>
        <xdr:cNvSpPr txBox="1"/>
      </xdr:nvSpPr>
      <xdr:spPr>
        <a:xfrm>
          <a:off x="13500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34851</xdr:rowOff>
    </xdr:from>
    <xdr:ext cx="405111" cy="259045"/>
    <xdr:sp macro="" textlink="">
      <xdr:nvSpPr>
        <xdr:cNvPr id="424" name="n_4aveValue【認定こども園・幼稚園・保育所】&#10;有形固定資産減価償却率"/>
        <xdr:cNvSpPr txBox="1"/>
      </xdr:nvSpPr>
      <xdr:spPr>
        <a:xfrm>
          <a:off x="12611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117401</xdr:rowOff>
    </xdr:from>
    <xdr:ext cx="405111" cy="259045"/>
    <xdr:sp macro="" textlink="">
      <xdr:nvSpPr>
        <xdr:cNvPr id="425" name="n_1mainValue【認定こども園・幼稚園・保育所】&#10;有形固定資産減価償却率"/>
        <xdr:cNvSpPr txBox="1"/>
      </xdr:nvSpPr>
      <xdr:spPr>
        <a:xfrm>
          <a:off x="15266044" y="577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83111</xdr:rowOff>
    </xdr:from>
    <xdr:ext cx="405111" cy="259045"/>
    <xdr:sp macro="" textlink="">
      <xdr:nvSpPr>
        <xdr:cNvPr id="426" name="n_2mainValue【認定こども園・幼稚園・保育所】&#10;有形固定資産減価償却率"/>
        <xdr:cNvSpPr txBox="1"/>
      </xdr:nvSpPr>
      <xdr:spPr>
        <a:xfrm>
          <a:off x="14389744" y="57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125566</xdr:rowOff>
    </xdr:from>
    <xdr:ext cx="405111" cy="259045"/>
    <xdr:sp macro="" textlink="">
      <xdr:nvSpPr>
        <xdr:cNvPr id="427" name="n_4mainValue【認定こども園・幼稚園・保育所】&#10;有形固定資産減価償却率"/>
        <xdr:cNvSpPr txBox="1"/>
      </xdr:nvSpPr>
      <xdr:spPr>
        <a:xfrm>
          <a:off x="12611744" y="578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8" name="直線コネクタ 43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9" name="テキスト ボックス 43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0" name="直線コネクタ 43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1" name="テキスト ボックス 44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2" name="直線コネクタ 44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3" name="テキスト ボックス 44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4" name="直線コネクタ 44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5" name="テキスト ボックス 44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7" name="テキスト ボックス 4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449" name="直線コネクタ 448"/>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50"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51" name="直線コネクタ 450"/>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452" name="【認定こども園・幼稚園・保育所】&#10;一人当たり面積最大値テキスト"/>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453" name="直線コネクタ 452"/>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454" name="【認定こども園・幼稚園・保育所】&#10;一人当たり面積平均値テキスト"/>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55" name="フローチャート: 判断 454"/>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56" name="フローチャート: 判断 455"/>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57" name="フローチャート: 判断 456"/>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58" name="フローチャート: 判断 457"/>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59" name="フローチャート: 判断 458"/>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51003</xdr:rowOff>
    </xdr:from>
    <xdr:to>
      <xdr:col>116</xdr:col>
      <xdr:colOff>114300</xdr:colOff>
      <xdr:row>38</xdr:row>
      <xdr:rowOff>152603</xdr:rowOff>
    </xdr:to>
    <xdr:sp macro="" textlink="">
      <xdr:nvSpPr>
        <xdr:cNvPr id="465" name="楕円 464"/>
        <xdr:cNvSpPr/>
      </xdr:nvSpPr>
      <xdr:spPr>
        <a:xfrm>
          <a:off x="22110700" y="65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73880</xdr:rowOff>
    </xdr:from>
    <xdr:ext cx="469744" cy="259045"/>
    <xdr:sp macro="" textlink="">
      <xdr:nvSpPr>
        <xdr:cNvPr id="466" name="【認定こども園・幼稚園・保育所】&#10;一人当たり面積該当値テキスト"/>
        <xdr:cNvSpPr txBox="1"/>
      </xdr:nvSpPr>
      <xdr:spPr>
        <a:xfrm>
          <a:off x="22199600" y="641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65634</xdr:rowOff>
    </xdr:from>
    <xdr:to>
      <xdr:col>112</xdr:col>
      <xdr:colOff>38100</xdr:colOff>
      <xdr:row>38</xdr:row>
      <xdr:rowOff>167234</xdr:rowOff>
    </xdr:to>
    <xdr:sp macro="" textlink="">
      <xdr:nvSpPr>
        <xdr:cNvPr id="467" name="楕円 466"/>
        <xdr:cNvSpPr/>
      </xdr:nvSpPr>
      <xdr:spPr>
        <a:xfrm>
          <a:off x="21272500" y="65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101803</xdr:rowOff>
    </xdr:from>
    <xdr:to>
      <xdr:col>116</xdr:col>
      <xdr:colOff>63500</xdr:colOff>
      <xdr:row>38</xdr:row>
      <xdr:rowOff>116434</xdr:rowOff>
    </xdr:to>
    <xdr:cxnSp macro="">
      <xdr:nvCxnSpPr>
        <xdr:cNvPr id="468" name="直線コネクタ 467"/>
        <xdr:cNvCxnSpPr/>
      </xdr:nvCxnSpPr>
      <xdr:spPr>
        <a:xfrm flipV="1">
          <a:off x="21323300" y="6616903"/>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79349</xdr:rowOff>
    </xdr:from>
    <xdr:to>
      <xdr:col>107</xdr:col>
      <xdr:colOff>101600</xdr:colOff>
      <xdr:row>39</xdr:row>
      <xdr:rowOff>9499</xdr:rowOff>
    </xdr:to>
    <xdr:sp macro="" textlink="">
      <xdr:nvSpPr>
        <xdr:cNvPr id="469" name="楕円 468"/>
        <xdr:cNvSpPr/>
      </xdr:nvSpPr>
      <xdr:spPr>
        <a:xfrm>
          <a:off x="20383500" y="65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116434</xdr:rowOff>
    </xdr:from>
    <xdr:to>
      <xdr:col>111</xdr:col>
      <xdr:colOff>177800</xdr:colOff>
      <xdr:row>38</xdr:row>
      <xdr:rowOff>130149</xdr:rowOff>
    </xdr:to>
    <xdr:cxnSp macro="">
      <xdr:nvCxnSpPr>
        <xdr:cNvPr id="470" name="直線コネクタ 469"/>
        <xdr:cNvCxnSpPr/>
      </xdr:nvCxnSpPr>
      <xdr:spPr>
        <a:xfrm flipV="1">
          <a:off x="20434300" y="663153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98552</xdr:rowOff>
    </xdr:from>
    <xdr:to>
      <xdr:col>98</xdr:col>
      <xdr:colOff>38100</xdr:colOff>
      <xdr:row>39</xdr:row>
      <xdr:rowOff>28702</xdr:rowOff>
    </xdr:to>
    <xdr:sp macro="" textlink="">
      <xdr:nvSpPr>
        <xdr:cNvPr id="471" name="楕円 470"/>
        <xdr:cNvSpPr/>
      </xdr:nvSpPr>
      <xdr:spPr>
        <a:xfrm>
          <a:off x="18605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36745</xdr:rowOff>
    </xdr:from>
    <xdr:ext cx="469744" cy="259045"/>
    <xdr:sp macro="" textlink="">
      <xdr:nvSpPr>
        <xdr:cNvPr id="472" name="n_1aveValue【認定こども園・幼稚園・保育所】&#10;一人当たり面積"/>
        <xdr:cNvSpPr txBox="1"/>
      </xdr:nvSpPr>
      <xdr:spPr>
        <a:xfrm>
          <a:off x="210757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473" name="n_2aveValue【認定こども園・幼稚園・保育所】&#10;一人当たり面積"/>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95978</xdr:rowOff>
    </xdr:from>
    <xdr:ext cx="469744" cy="259045"/>
    <xdr:sp macro="" textlink="">
      <xdr:nvSpPr>
        <xdr:cNvPr id="474" name="n_3aveValue【認定こども園・幼稚園・保育所】&#10;一人当たり面積"/>
        <xdr:cNvSpPr txBox="1"/>
      </xdr:nvSpPr>
      <xdr:spPr>
        <a:xfrm>
          <a:off x="19310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42232</xdr:rowOff>
    </xdr:from>
    <xdr:ext cx="469744" cy="259045"/>
    <xdr:sp macro="" textlink="">
      <xdr:nvSpPr>
        <xdr:cNvPr id="475" name="n_4aveValue【認定こども園・幼稚園・保育所】&#10;一人当たり面積"/>
        <xdr:cNvSpPr txBox="1"/>
      </xdr:nvSpPr>
      <xdr:spPr>
        <a:xfrm>
          <a:off x="18421427" y="690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12311</xdr:rowOff>
    </xdr:from>
    <xdr:ext cx="469744" cy="259045"/>
    <xdr:sp macro="" textlink="">
      <xdr:nvSpPr>
        <xdr:cNvPr id="476" name="n_1mainValue【認定こども園・幼稚園・保育所】&#10;一人当たり面積"/>
        <xdr:cNvSpPr txBox="1"/>
      </xdr:nvSpPr>
      <xdr:spPr>
        <a:xfrm>
          <a:off x="21075727" y="635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626</xdr:rowOff>
    </xdr:from>
    <xdr:ext cx="469744" cy="259045"/>
    <xdr:sp macro="" textlink="">
      <xdr:nvSpPr>
        <xdr:cNvPr id="477" name="n_2mainValue【認定こども園・幼稚園・保育所】&#10;一人当たり面積"/>
        <xdr:cNvSpPr txBox="1"/>
      </xdr:nvSpPr>
      <xdr:spPr>
        <a:xfrm>
          <a:off x="20199427" y="668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45229</xdr:rowOff>
    </xdr:from>
    <xdr:ext cx="469744" cy="259045"/>
    <xdr:sp macro="" textlink="">
      <xdr:nvSpPr>
        <xdr:cNvPr id="478" name="n_4mainValue【認定こども園・幼稚園・保育所】&#10;一人当たり面積"/>
        <xdr:cNvSpPr txBox="1"/>
      </xdr:nvSpPr>
      <xdr:spPr>
        <a:xfrm>
          <a:off x="18421427" y="63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9" name="テキスト ボックス 48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0" name="直線コネクタ 48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1" name="テキスト ボックス 49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2" name="直線コネクタ 49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3" name="テキスト ボックス 49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4" name="直線コネクタ 49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5" name="テキスト ボックス 49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6" name="直線コネクタ 49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7" name="テキスト ボックス 49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8" name="直線コネクタ 49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9" name="テキスト ボックス 49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1" name="テキスト ボックス 50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03" name="直線コネクタ 502"/>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04" name="【学校施設】&#10;有形固定資産減価償却率最小値テキスト"/>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05" name="直線コネクタ 504"/>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06" name="【学校施設】&#10;有形固定資産減価償却率最大値テキスト"/>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07" name="直線コネクタ 506"/>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508"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09" name="フローチャート: 判断 508"/>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10" name="フローチャート: 判断 509"/>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11" name="フローチャート: 判断 510"/>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12" name="フローチャート: 判断 511"/>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13" name="フローチャート: 判断 512"/>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166370</xdr:rowOff>
    </xdr:from>
    <xdr:to>
      <xdr:col>85</xdr:col>
      <xdr:colOff>177800</xdr:colOff>
      <xdr:row>61</xdr:row>
      <xdr:rowOff>96520</xdr:rowOff>
    </xdr:to>
    <xdr:sp macro="" textlink="">
      <xdr:nvSpPr>
        <xdr:cNvPr id="519" name="楕円 518"/>
        <xdr:cNvSpPr/>
      </xdr:nvSpPr>
      <xdr:spPr>
        <a:xfrm>
          <a:off x="16268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144797</xdr:rowOff>
    </xdr:from>
    <xdr:ext cx="405111" cy="259045"/>
    <xdr:sp macro="" textlink="">
      <xdr:nvSpPr>
        <xdr:cNvPr id="520" name="【学校施設】&#10;有形固定資産減価償却率該当値テキスト"/>
        <xdr:cNvSpPr txBox="1"/>
      </xdr:nvSpPr>
      <xdr:spPr>
        <a:xfrm>
          <a:off x="16357600"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xdr:rowOff>
    </xdr:from>
    <xdr:to>
      <xdr:col>81</xdr:col>
      <xdr:colOff>101600</xdr:colOff>
      <xdr:row>61</xdr:row>
      <xdr:rowOff>109855</xdr:rowOff>
    </xdr:to>
    <xdr:sp macro="" textlink="">
      <xdr:nvSpPr>
        <xdr:cNvPr id="521" name="楕円 520"/>
        <xdr:cNvSpPr/>
      </xdr:nvSpPr>
      <xdr:spPr>
        <a:xfrm>
          <a:off x="15430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45720</xdr:rowOff>
    </xdr:from>
    <xdr:to>
      <xdr:col>85</xdr:col>
      <xdr:colOff>127000</xdr:colOff>
      <xdr:row>61</xdr:row>
      <xdr:rowOff>59055</xdr:rowOff>
    </xdr:to>
    <xdr:cxnSp macro="">
      <xdr:nvCxnSpPr>
        <xdr:cNvPr id="522" name="直線コネクタ 521"/>
        <xdr:cNvCxnSpPr/>
      </xdr:nvCxnSpPr>
      <xdr:spPr>
        <a:xfrm flipV="1">
          <a:off x="15481300" y="1050417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149225</xdr:rowOff>
    </xdr:from>
    <xdr:to>
      <xdr:col>76</xdr:col>
      <xdr:colOff>165100</xdr:colOff>
      <xdr:row>61</xdr:row>
      <xdr:rowOff>79375</xdr:rowOff>
    </xdr:to>
    <xdr:sp macro="" textlink="">
      <xdr:nvSpPr>
        <xdr:cNvPr id="523" name="楕円 522"/>
        <xdr:cNvSpPr/>
      </xdr:nvSpPr>
      <xdr:spPr>
        <a:xfrm>
          <a:off x="14541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28575</xdr:rowOff>
    </xdr:from>
    <xdr:to>
      <xdr:col>81</xdr:col>
      <xdr:colOff>50800</xdr:colOff>
      <xdr:row>61</xdr:row>
      <xdr:rowOff>59055</xdr:rowOff>
    </xdr:to>
    <xdr:cxnSp macro="">
      <xdr:nvCxnSpPr>
        <xdr:cNvPr id="524" name="直線コネクタ 523"/>
        <xdr:cNvCxnSpPr/>
      </xdr:nvCxnSpPr>
      <xdr:spPr>
        <a:xfrm>
          <a:off x="14592300" y="104870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78740</xdr:rowOff>
    </xdr:from>
    <xdr:to>
      <xdr:col>67</xdr:col>
      <xdr:colOff>101600</xdr:colOff>
      <xdr:row>61</xdr:row>
      <xdr:rowOff>8890</xdr:rowOff>
    </xdr:to>
    <xdr:sp macro="" textlink="">
      <xdr:nvSpPr>
        <xdr:cNvPr id="525" name="楕円 524"/>
        <xdr:cNvSpPr/>
      </xdr:nvSpPr>
      <xdr:spPr>
        <a:xfrm>
          <a:off x="12763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65422</xdr:rowOff>
    </xdr:from>
    <xdr:ext cx="405111" cy="259045"/>
    <xdr:sp macro="" textlink="">
      <xdr:nvSpPr>
        <xdr:cNvPr id="526"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27" name="n_2aveValue【学校施設】&#10;有形固定資産減価償却率"/>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28" name="n_3aveValue【学校施設】&#10;有形固定資産減価償却率"/>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529" name="n_4aveValue【学校施設】&#10;有形固定資産減価償却率"/>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100982</xdr:rowOff>
    </xdr:from>
    <xdr:ext cx="405111" cy="259045"/>
    <xdr:sp macro="" textlink="">
      <xdr:nvSpPr>
        <xdr:cNvPr id="530" name="n_1mainValue【学校施設】&#10;有形固定資産減価償却率"/>
        <xdr:cNvSpPr txBox="1"/>
      </xdr:nvSpPr>
      <xdr:spPr>
        <a:xfrm>
          <a:off x="152660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70502</xdr:rowOff>
    </xdr:from>
    <xdr:ext cx="405111" cy="259045"/>
    <xdr:sp macro="" textlink="">
      <xdr:nvSpPr>
        <xdr:cNvPr id="531" name="n_2mainValue【学校施設】&#10;有形固定資産減価償却率"/>
        <xdr:cNvSpPr txBox="1"/>
      </xdr:nvSpPr>
      <xdr:spPr>
        <a:xfrm>
          <a:off x="14389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17</xdr:rowOff>
    </xdr:from>
    <xdr:ext cx="405111" cy="259045"/>
    <xdr:sp macro="" textlink="">
      <xdr:nvSpPr>
        <xdr:cNvPr id="532" name="n_4mainValue【学校施設】&#10;有形固定資産減価償却率"/>
        <xdr:cNvSpPr txBox="1"/>
      </xdr:nvSpPr>
      <xdr:spPr>
        <a:xfrm>
          <a:off x="12611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3" name="正方形/長方形 5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4" name="正方形/長方形 5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5" name="正方形/長方形 5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6" name="正方形/長方形 5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7" name="正方形/長方形 5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8" name="正方形/長方形 5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9" name="正方形/長方形 5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0" name="正方形/長方形 5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1" name="テキスト ボックス 5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2" name="直線コネクタ 5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3" name="直線コネクタ 54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4" name="テキスト ボックス 54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5" name="直線コネクタ 54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6" name="テキスト ボックス 54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7" name="直線コネクタ 54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48" name="テキスト ボックス 547"/>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9" name="直線コネクタ 54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0" name="テキスト ボックス 549"/>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1" name="直線コネクタ 55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2" name="テキスト ボックス 55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3" name="直線コネクタ 5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4" name="テキスト ボックス 55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56" name="直線コネクタ 555"/>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57" name="【学校施設】&#10;一人当たり面積最小値テキスト"/>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58" name="直線コネクタ 557"/>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59" name="【学校施設】&#10;一人当たり面積最大値テキスト"/>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60" name="直線コネクタ 559"/>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561" name="【学校施設】&#10;一人当たり面積平均値テキスト"/>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62" name="フローチャート: 判断 561"/>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63" name="フローチャート: 判断 562"/>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564" name="フローチャート: 判断 563"/>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565" name="フローチャート: 判断 564"/>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566" name="フローチャート: 判断 565"/>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7" name="テキスト ボックス 5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8" name="テキスト ボックス 5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9" name="テキスト ボックス 5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0" name="テキスト ボックス 5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1" name="テキスト ボックス 5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148920</xdr:rowOff>
    </xdr:from>
    <xdr:to>
      <xdr:col>116</xdr:col>
      <xdr:colOff>114300</xdr:colOff>
      <xdr:row>63</xdr:row>
      <xdr:rowOff>79070</xdr:rowOff>
    </xdr:to>
    <xdr:sp macro="" textlink="">
      <xdr:nvSpPr>
        <xdr:cNvPr id="572" name="楕円 571"/>
        <xdr:cNvSpPr/>
      </xdr:nvSpPr>
      <xdr:spPr>
        <a:xfrm>
          <a:off x="22110700" y="1077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95953</xdr:rowOff>
    </xdr:from>
    <xdr:ext cx="469744" cy="259045"/>
    <xdr:sp macro="" textlink="">
      <xdr:nvSpPr>
        <xdr:cNvPr id="573" name="【学校施設】&#10;一人当たり面積該当値テキスト"/>
        <xdr:cNvSpPr txBox="1"/>
      </xdr:nvSpPr>
      <xdr:spPr>
        <a:xfrm>
          <a:off x="22199600" y="1072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154407</xdr:rowOff>
    </xdr:from>
    <xdr:to>
      <xdr:col>112</xdr:col>
      <xdr:colOff>38100</xdr:colOff>
      <xdr:row>63</xdr:row>
      <xdr:rowOff>84557</xdr:rowOff>
    </xdr:to>
    <xdr:sp macro="" textlink="">
      <xdr:nvSpPr>
        <xdr:cNvPr id="574" name="楕円 573"/>
        <xdr:cNvSpPr/>
      </xdr:nvSpPr>
      <xdr:spPr>
        <a:xfrm>
          <a:off x="21272500" y="1078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28270</xdr:rowOff>
    </xdr:from>
    <xdr:to>
      <xdr:col>116</xdr:col>
      <xdr:colOff>63500</xdr:colOff>
      <xdr:row>63</xdr:row>
      <xdr:rowOff>33757</xdr:rowOff>
    </xdr:to>
    <xdr:cxnSp macro="">
      <xdr:nvCxnSpPr>
        <xdr:cNvPr id="575" name="直線コネクタ 574"/>
        <xdr:cNvCxnSpPr/>
      </xdr:nvCxnSpPr>
      <xdr:spPr>
        <a:xfrm flipV="1">
          <a:off x="21323300" y="10829620"/>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159969</xdr:rowOff>
    </xdr:from>
    <xdr:to>
      <xdr:col>107</xdr:col>
      <xdr:colOff>101600</xdr:colOff>
      <xdr:row>63</xdr:row>
      <xdr:rowOff>90119</xdr:rowOff>
    </xdr:to>
    <xdr:sp macro="" textlink="">
      <xdr:nvSpPr>
        <xdr:cNvPr id="576" name="楕円 575"/>
        <xdr:cNvSpPr/>
      </xdr:nvSpPr>
      <xdr:spPr>
        <a:xfrm>
          <a:off x="20383500" y="1078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33757</xdr:rowOff>
    </xdr:from>
    <xdr:to>
      <xdr:col>111</xdr:col>
      <xdr:colOff>177800</xdr:colOff>
      <xdr:row>63</xdr:row>
      <xdr:rowOff>39319</xdr:rowOff>
    </xdr:to>
    <xdr:cxnSp macro="">
      <xdr:nvCxnSpPr>
        <xdr:cNvPr id="577" name="直線コネクタ 576"/>
        <xdr:cNvCxnSpPr/>
      </xdr:nvCxnSpPr>
      <xdr:spPr>
        <a:xfrm flipV="1">
          <a:off x="20434300" y="10835107"/>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167666</xdr:rowOff>
    </xdr:from>
    <xdr:to>
      <xdr:col>98</xdr:col>
      <xdr:colOff>38100</xdr:colOff>
      <xdr:row>63</xdr:row>
      <xdr:rowOff>97816</xdr:rowOff>
    </xdr:to>
    <xdr:sp macro="" textlink="">
      <xdr:nvSpPr>
        <xdr:cNvPr id="578" name="楕円 577"/>
        <xdr:cNvSpPr/>
      </xdr:nvSpPr>
      <xdr:spPr>
        <a:xfrm>
          <a:off x="18605500" y="1079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54601</xdr:rowOff>
    </xdr:from>
    <xdr:ext cx="469744" cy="259045"/>
    <xdr:sp macro="" textlink="">
      <xdr:nvSpPr>
        <xdr:cNvPr id="579" name="n_1aveValue【学校施設】&#10;一人当たり面積"/>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580" name="n_2aveValue【学校施設】&#10;一人当たり面積"/>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581" name="n_3aveValue【学校施設】&#10;一人当たり面積"/>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582" name="n_4aveValue【学校施設】&#10;一人当たり面積"/>
        <xdr:cNvSpPr txBox="1"/>
      </xdr:nvSpPr>
      <xdr:spPr>
        <a:xfrm>
          <a:off x="184214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75684</xdr:rowOff>
    </xdr:from>
    <xdr:ext cx="469744" cy="259045"/>
    <xdr:sp macro="" textlink="">
      <xdr:nvSpPr>
        <xdr:cNvPr id="583" name="n_1mainValue【学校施設】&#10;一人当たり面積"/>
        <xdr:cNvSpPr txBox="1"/>
      </xdr:nvSpPr>
      <xdr:spPr>
        <a:xfrm>
          <a:off x="21075727" y="1087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81246</xdr:rowOff>
    </xdr:from>
    <xdr:ext cx="469744" cy="259045"/>
    <xdr:sp macro="" textlink="">
      <xdr:nvSpPr>
        <xdr:cNvPr id="584" name="n_2mainValue【学校施設】&#10;一人当たり面積"/>
        <xdr:cNvSpPr txBox="1"/>
      </xdr:nvSpPr>
      <xdr:spPr>
        <a:xfrm>
          <a:off x="20199427" y="1088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88943</xdr:rowOff>
    </xdr:from>
    <xdr:ext cx="469744" cy="259045"/>
    <xdr:sp macro="" textlink="">
      <xdr:nvSpPr>
        <xdr:cNvPr id="585" name="n_4mainValue【学校施設】&#10;一人当たり面積"/>
        <xdr:cNvSpPr txBox="1"/>
      </xdr:nvSpPr>
      <xdr:spPr>
        <a:xfrm>
          <a:off x="18421427" y="1089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4" name="正方形/長方形 5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5" name="正方形/長方形 5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6" name="正方形/長方形 5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7" name="正方形/長方形 5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8" name="正方形/長方形 5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9" name="正方形/長方形 5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0" name="正方形/長方形 5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2" name="正方形/長方形 6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3" name="正方形/長方形 6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4" name="正方形/長方形 6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5" name="正方形/長方形 6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6" name="正方形/長方形 6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7" name="正方形/長方形 6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8" name="正方形/長方形 6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9" name="正方形/長方形 6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0" name="テキスト ボックス 6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1" name="直線コネクタ 6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2" name="テキスト ボックス 61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3" name="直線コネクタ 61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4" name="テキスト ボックス 61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5" name="直線コネクタ 61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6" name="テキスト ボックス 61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7" name="直線コネクタ 61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8" name="テキスト ボックス 61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9" name="直線コネクタ 61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0" name="テキスト ボックス 61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1" name="直線コネクタ 62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22" name="テキスト ボックス 621"/>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3" name="直線コネクタ 6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25" name="直線コネクタ 624"/>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26"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27" name="直線コネクタ 626"/>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28"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9" name="直線コネクタ 62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62247</xdr:rowOff>
    </xdr:from>
    <xdr:ext cx="405111" cy="259045"/>
    <xdr:sp macro="" textlink="">
      <xdr:nvSpPr>
        <xdr:cNvPr id="630" name="【公民館】&#10;有形固定資産減価償却率平均値テキスト"/>
        <xdr:cNvSpPr txBox="1"/>
      </xdr:nvSpPr>
      <xdr:spPr>
        <a:xfrm>
          <a:off x="16357600" y="17893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631" name="フローチャート: 判断 630"/>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632" name="フローチャート: 判断 631"/>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33" name="フローチャート: 判断 632"/>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634" name="フローチャート: 判断 633"/>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635" name="フローチャート: 判断 634"/>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6" name="テキスト ボックス 6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7" name="テキスト ボックス 6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8" name="テキスト ボックス 6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9" name="テキスト ボックス 6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0" name="テキスト ボックス 6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641" name="楕円 640"/>
        <xdr:cNvSpPr/>
      </xdr:nvSpPr>
      <xdr:spPr>
        <a:xfrm>
          <a:off x="162687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139716</xdr:rowOff>
    </xdr:from>
    <xdr:ext cx="405111" cy="259045"/>
    <xdr:sp macro="" textlink="">
      <xdr:nvSpPr>
        <xdr:cNvPr id="642" name="【公民館】&#10;有形固定資産減価償却率該当値テキスト"/>
        <xdr:cNvSpPr txBox="1"/>
      </xdr:nvSpPr>
      <xdr:spPr>
        <a:xfrm>
          <a:off x="16357600"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99061</xdr:rowOff>
    </xdr:from>
    <xdr:to>
      <xdr:col>81</xdr:col>
      <xdr:colOff>101600</xdr:colOff>
      <xdr:row>104</xdr:row>
      <xdr:rowOff>29211</xdr:rowOff>
    </xdr:to>
    <xdr:sp macro="" textlink="">
      <xdr:nvSpPr>
        <xdr:cNvPr id="643" name="楕円 642"/>
        <xdr:cNvSpPr/>
      </xdr:nvSpPr>
      <xdr:spPr>
        <a:xfrm>
          <a:off x="15430500" y="177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149861</xdr:rowOff>
    </xdr:from>
    <xdr:to>
      <xdr:col>85</xdr:col>
      <xdr:colOff>127000</xdr:colOff>
      <xdr:row>103</xdr:row>
      <xdr:rowOff>167639</xdr:rowOff>
    </xdr:to>
    <xdr:cxnSp macro="">
      <xdr:nvCxnSpPr>
        <xdr:cNvPr id="644" name="直線コネクタ 643"/>
        <xdr:cNvCxnSpPr/>
      </xdr:nvCxnSpPr>
      <xdr:spPr>
        <a:xfrm>
          <a:off x="15481300" y="17809211"/>
          <a:ext cx="8382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72389</xdr:rowOff>
    </xdr:from>
    <xdr:to>
      <xdr:col>76</xdr:col>
      <xdr:colOff>165100</xdr:colOff>
      <xdr:row>104</xdr:row>
      <xdr:rowOff>2539</xdr:rowOff>
    </xdr:to>
    <xdr:sp macro="" textlink="">
      <xdr:nvSpPr>
        <xdr:cNvPr id="645" name="楕円 644"/>
        <xdr:cNvSpPr/>
      </xdr:nvSpPr>
      <xdr:spPr>
        <a:xfrm>
          <a:off x="14541500" y="1773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123189</xdr:rowOff>
    </xdr:from>
    <xdr:to>
      <xdr:col>81</xdr:col>
      <xdr:colOff>50800</xdr:colOff>
      <xdr:row>103</xdr:row>
      <xdr:rowOff>149861</xdr:rowOff>
    </xdr:to>
    <xdr:cxnSp macro="">
      <xdr:nvCxnSpPr>
        <xdr:cNvPr id="646" name="直線コネクタ 645"/>
        <xdr:cNvCxnSpPr/>
      </xdr:nvCxnSpPr>
      <xdr:spPr>
        <a:xfrm>
          <a:off x="14592300" y="177825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6350</xdr:rowOff>
    </xdr:from>
    <xdr:to>
      <xdr:col>67</xdr:col>
      <xdr:colOff>101600</xdr:colOff>
      <xdr:row>104</xdr:row>
      <xdr:rowOff>107950</xdr:rowOff>
    </xdr:to>
    <xdr:sp macro="" textlink="">
      <xdr:nvSpPr>
        <xdr:cNvPr id="647" name="楕円 646"/>
        <xdr:cNvSpPr/>
      </xdr:nvSpPr>
      <xdr:spPr>
        <a:xfrm>
          <a:off x="12763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29227</xdr:rowOff>
    </xdr:from>
    <xdr:ext cx="405111" cy="259045"/>
    <xdr:sp macro="" textlink="">
      <xdr:nvSpPr>
        <xdr:cNvPr id="648" name="n_1aveValue【公民館】&#10;有形固定資産減価償却率"/>
        <xdr:cNvSpPr txBox="1"/>
      </xdr:nvSpPr>
      <xdr:spPr>
        <a:xfrm>
          <a:off x="152660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649" name="n_2aveValue【公民館】&#10;有形固定資産減価償却率"/>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650" name="n_3aveValue【公民館】&#10;有形固定資産減価償却率"/>
        <xdr:cNvSpPr txBox="1"/>
      </xdr:nvSpPr>
      <xdr:spPr>
        <a:xfrm>
          <a:off x="1350074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58438</xdr:rowOff>
    </xdr:from>
    <xdr:ext cx="405111" cy="259045"/>
    <xdr:sp macro="" textlink="">
      <xdr:nvSpPr>
        <xdr:cNvPr id="651" name="n_4aveValue【公民館】&#10;有形固定資産減価償却率"/>
        <xdr:cNvSpPr txBox="1"/>
      </xdr:nvSpPr>
      <xdr:spPr>
        <a:xfrm>
          <a:off x="12611744" y="1806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45738</xdr:rowOff>
    </xdr:from>
    <xdr:ext cx="405111" cy="259045"/>
    <xdr:sp macro="" textlink="">
      <xdr:nvSpPr>
        <xdr:cNvPr id="652" name="n_1mainValue【公民館】&#10;有形固定資産減価償却率"/>
        <xdr:cNvSpPr txBox="1"/>
      </xdr:nvSpPr>
      <xdr:spPr>
        <a:xfrm>
          <a:off x="15266044" y="175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19066</xdr:rowOff>
    </xdr:from>
    <xdr:ext cx="405111" cy="259045"/>
    <xdr:sp macro="" textlink="">
      <xdr:nvSpPr>
        <xdr:cNvPr id="653" name="n_2mainValue【公民館】&#10;有形固定資産減価償却率"/>
        <xdr:cNvSpPr txBox="1"/>
      </xdr:nvSpPr>
      <xdr:spPr>
        <a:xfrm>
          <a:off x="14389744" y="1750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654" name="n_4mainValue【公民館】&#10;有形固定資産減価償却率"/>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5" name="直線コネクタ 6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6" name="テキスト ボックス 6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7" name="直線コネクタ 6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8" name="テキスト ボックス 6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9" name="直線コネクタ 6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0" name="テキスト ボックス 6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1" name="直線コネクタ 6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2" name="テキスト ボックス 6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3" name="直線コネクタ 6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4" name="テキスト ボックス 6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5" name="直線コネクタ 6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6" name="テキスト ボックス 6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678" name="直線コネクタ 677"/>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679"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680" name="直線コネクタ 679"/>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681" name="【公民館】&#10;一人当たり面積最大値テキスト"/>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682" name="直線コネクタ 681"/>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41164</xdr:rowOff>
    </xdr:from>
    <xdr:ext cx="469744" cy="259045"/>
    <xdr:sp macro="" textlink="">
      <xdr:nvSpPr>
        <xdr:cNvPr id="683" name="【公民館】&#10;一人当たり面積平均値テキスト"/>
        <xdr:cNvSpPr txBox="1"/>
      </xdr:nvSpPr>
      <xdr:spPr>
        <a:xfrm>
          <a:off x="22199600" y="18214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684" name="フローチャート: 判断 683"/>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685" name="フローチャート: 判断 684"/>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686" name="フローチャート: 判断 685"/>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687" name="フローチャート: 判断 686"/>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688" name="フローチャート: 判断 687"/>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9" name="テキスト ボックス 6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0" name="テキスト ボックス 6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1" name="テキスト ボックス 6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2" name="テキスト ボックス 6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3" name="テキスト ボックス 6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5587</xdr:rowOff>
    </xdr:from>
    <xdr:to>
      <xdr:col>116</xdr:col>
      <xdr:colOff>114300</xdr:colOff>
      <xdr:row>104</xdr:row>
      <xdr:rowOff>107187</xdr:rowOff>
    </xdr:to>
    <xdr:sp macro="" textlink="">
      <xdr:nvSpPr>
        <xdr:cNvPr id="694" name="楕円 693"/>
        <xdr:cNvSpPr/>
      </xdr:nvSpPr>
      <xdr:spPr>
        <a:xfrm>
          <a:off x="22110700" y="178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28464</xdr:rowOff>
    </xdr:from>
    <xdr:ext cx="469744" cy="259045"/>
    <xdr:sp macro="" textlink="">
      <xdr:nvSpPr>
        <xdr:cNvPr id="695" name="【公民館】&#10;一人当たり面積該当値テキスト"/>
        <xdr:cNvSpPr txBox="1"/>
      </xdr:nvSpPr>
      <xdr:spPr>
        <a:xfrm>
          <a:off x="22199600" y="176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25400</xdr:rowOff>
    </xdr:from>
    <xdr:to>
      <xdr:col>112</xdr:col>
      <xdr:colOff>38100</xdr:colOff>
      <xdr:row>104</xdr:row>
      <xdr:rowOff>127000</xdr:rowOff>
    </xdr:to>
    <xdr:sp macro="" textlink="">
      <xdr:nvSpPr>
        <xdr:cNvPr id="696" name="楕円 695"/>
        <xdr:cNvSpPr/>
      </xdr:nvSpPr>
      <xdr:spPr>
        <a:xfrm>
          <a:off x="2127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56387</xdr:rowOff>
    </xdr:from>
    <xdr:to>
      <xdr:col>116</xdr:col>
      <xdr:colOff>63500</xdr:colOff>
      <xdr:row>104</xdr:row>
      <xdr:rowOff>76200</xdr:rowOff>
    </xdr:to>
    <xdr:cxnSp macro="">
      <xdr:nvCxnSpPr>
        <xdr:cNvPr id="697" name="直線コネクタ 696"/>
        <xdr:cNvCxnSpPr/>
      </xdr:nvCxnSpPr>
      <xdr:spPr>
        <a:xfrm flipV="1">
          <a:off x="21323300" y="17887187"/>
          <a:ext cx="8382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45213</xdr:rowOff>
    </xdr:from>
    <xdr:to>
      <xdr:col>107</xdr:col>
      <xdr:colOff>101600</xdr:colOff>
      <xdr:row>104</xdr:row>
      <xdr:rowOff>146813</xdr:rowOff>
    </xdr:to>
    <xdr:sp macro="" textlink="">
      <xdr:nvSpPr>
        <xdr:cNvPr id="698" name="楕円 697"/>
        <xdr:cNvSpPr/>
      </xdr:nvSpPr>
      <xdr:spPr>
        <a:xfrm>
          <a:off x="20383500" y="1787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76200</xdr:rowOff>
    </xdr:from>
    <xdr:to>
      <xdr:col>111</xdr:col>
      <xdr:colOff>177800</xdr:colOff>
      <xdr:row>104</xdr:row>
      <xdr:rowOff>96013</xdr:rowOff>
    </xdr:to>
    <xdr:cxnSp macro="">
      <xdr:nvCxnSpPr>
        <xdr:cNvPr id="699" name="直線コネクタ 698"/>
        <xdr:cNvCxnSpPr/>
      </xdr:nvCxnSpPr>
      <xdr:spPr>
        <a:xfrm flipV="1">
          <a:off x="20434300" y="17907000"/>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93980</xdr:rowOff>
    </xdr:from>
    <xdr:to>
      <xdr:col>98</xdr:col>
      <xdr:colOff>38100</xdr:colOff>
      <xdr:row>105</xdr:row>
      <xdr:rowOff>24130</xdr:rowOff>
    </xdr:to>
    <xdr:sp macro="" textlink="">
      <xdr:nvSpPr>
        <xdr:cNvPr id="700" name="楕円 699"/>
        <xdr:cNvSpPr/>
      </xdr:nvSpPr>
      <xdr:spPr>
        <a:xfrm>
          <a:off x="18605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144035</xdr:rowOff>
    </xdr:from>
    <xdr:ext cx="469744" cy="259045"/>
    <xdr:sp macro="" textlink="">
      <xdr:nvSpPr>
        <xdr:cNvPr id="701" name="n_1aveValue【公民館】&#10;一人当たり面積"/>
        <xdr:cNvSpPr txBox="1"/>
      </xdr:nvSpPr>
      <xdr:spPr>
        <a:xfrm>
          <a:off x="210757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164609</xdr:rowOff>
    </xdr:from>
    <xdr:ext cx="469744" cy="259045"/>
    <xdr:sp macro="" textlink="">
      <xdr:nvSpPr>
        <xdr:cNvPr id="702" name="n_2aveValue【公民館】&#10;一人当たり面積"/>
        <xdr:cNvSpPr txBox="1"/>
      </xdr:nvSpPr>
      <xdr:spPr>
        <a:xfrm>
          <a:off x="20199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49040</xdr:rowOff>
    </xdr:from>
    <xdr:ext cx="469744" cy="259045"/>
    <xdr:sp macro="" textlink="">
      <xdr:nvSpPr>
        <xdr:cNvPr id="703" name="n_3aveValue【公民館】&#10;一人当たり面積"/>
        <xdr:cNvSpPr txBox="1"/>
      </xdr:nvSpPr>
      <xdr:spPr>
        <a:xfrm>
          <a:off x="19310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167657</xdr:rowOff>
    </xdr:from>
    <xdr:ext cx="469744" cy="259045"/>
    <xdr:sp macro="" textlink="">
      <xdr:nvSpPr>
        <xdr:cNvPr id="704" name="n_4aveValue【公民館】&#10;一人当たり面積"/>
        <xdr:cNvSpPr txBox="1"/>
      </xdr:nvSpPr>
      <xdr:spPr>
        <a:xfrm>
          <a:off x="18421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143527</xdr:rowOff>
    </xdr:from>
    <xdr:ext cx="469744" cy="259045"/>
    <xdr:sp macro="" textlink="">
      <xdr:nvSpPr>
        <xdr:cNvPr id="705" name="n_1mainValue【公民館】&#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163340</xdr:rowOff>
    </xdr:from>
    <xdr:ext cx="469744" cy="259045"/>
    <xdr:sp macro="" textlink="">
      <xdr:nvSpPr>
        <xdr:cNvPr id="706" name="n_2mainValue【公民館】&#10;一人当たり面積"/>
        <xdr:cNvSpPr txBox="1"/>
      </xdr:nvSpPr>
      <xdr:spPr>
        <a:xfrm>
          <a:off x="20199427" y="1765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40657</xdr:rowOff>
    </xdr:from>
    <xdr:ext cx="469744" cy="259045"/>
    <xdr:sp macro="" textlink="">
      <xdr:nvSpPr>
        <xdr:cNvPr id="707" name="n_4mainValue【公民館】&#10;一人当たり面積"/>
        <xdr:cNvSpPr txBox="1"/>
      </xdr:nvSpPr>
      <xdr:spPr>
        <a:xfrm>
          <a:off x="18421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ea"/>
              <a:ea typeface="+mn-ea"/>
              <a:cs typeface="+mn-cs"/>
            </a:rPr>
            <a:t>類似団体と比較して有形固定資産減価償却率が高くなっている施設は、道路と学校施設であり、低くなっている施設は、認定こども園、公営住宅、公民館である。 </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ea"/>
              <a:ea typeface="+mn-ea"/>
              <a:cs typeface="+mn-cs"/>
            </a:rPr>
            <a:t>学校施設については、現在、早来小中学校の建設中です。その他の</a:t>
          </a:r>
          <a:r>
            <a:rPr kumimoji="1" lang="ja-JP" altLang="ja-JP" sz="1100">
              <a:solidFill>
                <a:schemeClr val="dk1"/>
              </a:solidFill>
              <a:effectLst/>
              <a:latin typeface="+mn-ea"/>
              <a:ea typeface="+mn-ea"/>
              <a:cs typeface="+mn-cs"/>
            </a:rPr>
            <a:t>公共施設等について</a:t>
          </a:r>
          <a:r>
            <a:rPr kumimoji="1" lang="ja-JP" altLang="en-US" sz="1100">
              <a:solidFill>
                <a:schemeClr val="dk1"/>
              </a:solidFill>
              <a:effectLst/>
              <a:latin typeface="+mn-ea"/>
              <a:ea typeface="+mn-ea"/>
              <a:cs typeface="+mn-cs"/>
            </a:rPr>
            <a:t>も</a:t>
          </a:r>
          <a:r>
            <a:rPr kumimoji="1" lang="ja-JP" altLang="ja-JP" sz="1100">
              <a:solidFill>
                <a:schemeClr val="dk1"/>
              </a:solidFill>
              <a:effectLst/>
              <a:latin typeface="+mn-ea"/>
              <a:ea typeface="+mn-ea"/>
              <a:cs typeface="+mn-cs"/>
            </a:rPr>
            <a:t>個別施設計画を策定済みであり、当該計画に基づき、公共施設の更新・統廃合・長寿命化や維持補修を計画的に進めていく。</a:t>
          </a:r>
          <a:endParaRPr lang="ja-JP" altLang="ja-JP" sz="1100">
            <a:effectLst/>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7,566
7,485
237.16
10,633,408
10,498,167
132,888
4,687,802
8,291,720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79" name="【体育館・プール】&#10;有形固定資産減価償却率平均値テキスト"/>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80" name="フローチャート: 判断 79"/>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83" name="フローチャート: 判断 82"/>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90" name="楕円 89"/>
        <xdr:cNvSpPr/>
      </xdr:nvSpPr>
      <xdr:spPr>
        <a:xfrm>
          <a:off x="45847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151692</xdr:rowOff>
    </xdr:from>
    <xdr:ext cx="405111" cy="259045"/>
    <xdr:sp macro="" textlink="">
      <xdr:nvSpPr>
        <xdr:cNvPr id="91" name="【体育館・プール】&#10;有形固定資産減価償却率該当値テキスト"/>
        <xdr:cNvSpPr txBox="1"/>
      </xdr:nvSpPr>
      <xdr:spPr>
        <a:xfrm>
          <a:off x="4673600" y="10267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104322</xdr:rowOff>
    </xdr:from>
    <xdr:to>
      <xdr:col>20</xdr:col>
      <xdr:colOff>38100</xdr:colOff>
      <xdr:row>61</xdr:row>
      <xdr:rowOff>34472</xdr:rowOff>
    </xdr:to>
    <xdr:sp macro="" textlink="">
      <xdr:nvSpPr>
        <xdr:cNvPr id="92" name="楕円 91"/>
        <xdr:cNvSpPr/>
      </xdr:nvSpPr>
      <xdr:spPr>
        <a:xfrm>
          <a:off x="3746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155122</xdr:rowOff>
    </xdr:from>
    <xdr:to>
      <xdr:col>24</xdr:col>
      <xdr:colOff>63500</xdr:colOff>
      <xdr:row>61</xdr:row>
      <xdr:rowOff>8165</xdr:rowOff>
    </xdr:to>
    <xdr:cxnSp macro="">
      <xdr:nvCxnSpPr>
        <xdr:cNvPr id="93" name="直線コネクタ 92"/>
        <xdr:cNvCxnSpPr/>
      </xdr:nvCxnSpPr>
      <xdr:spPr>
        <a:xfrm>
          <a:off x="3797300" y="10442122"/>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70031</xdr:rowOff>
    </xdr:from>
    <xdr:to>
      <xdr:col>15</xdr:col>
      <xdr:colOff>101600</xdr:colOff>
      <xdr:row>61</xdr:row>
      <xdr:rowOff>181</xdr:rowOff>
    </xdr:to>
    <xdr:sp macro="" textlink="">
      <xdr:nvSpPr>
        <xdr:cNvPr id="94" name="楕円 93"/>
        <xdr:cNvSpPr/>
      </xdr:nvSpPr>
      <xdr:spPr>
        <a:xfrm>
          <a:off x="2857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120831</xdr:rowOff>
    </xdr:from>
    <xdr:to>
      <xdr:col>19</xdr:col>
      <xdr:colOff>177800</xdr:colOff>
      <xdr:row>60</xdr:row>
      <xdr:rowOff>155122</xdr:rowOff>
    </xdr:to>
    <xdr:cxnSp macro="">
      <xdr:nvCxnSpPr>
        <xdr:cNvPr id="95" name="直線コネクタ 94"/>
        <xdr:cNvCxnSpPr/>
      </xdr:nvCxnSpPr>
      <xdr:spPr>
        <a:xfrm>
          <a:off x="2908300" y="104078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97790</xdr:rowOff>
    </xdr:from>
    <xdr:to>
      <xdr:col>6</xdr:col>
      <xdr:colOff>38100</xdr:colOff>
      <xdr:row>60</xdr:row>
      <xdr:rowOff>27940</xdr:rowOff>
    </xdr:to>
    <xdr:sp macro="" textlink="">
      <xdr:nvSpPr>
        <xdr:cNvPr id="96" name="楕円 95"/>
        <xdr:cNvSpPr/>
      </xdr:nvSpPr>
      <xdr:spPr>
        <a:xfrm>
          <a:off x="1079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84381</xdr:rowOff>
    </xdr:from>
    <xdr:ext cx="405111" cy="259045"/>
    <xdr:sp macro="" textlink="">
      <xdr:nvSpPr>
        <xdr:cNvPr id="97"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98" name="n_2aveValue【体育館・プール】&#10;有形固定資産減価償却率"/>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99" name="n_3aveValue【体育館・プール】&#10;有形固定資産減価償却率"/>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100" name="n_4aveValue【体育館・プール】&#10;有形固定資産減価償却率"/>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50999</xdr:rowOff>
    </xdr:from>
    <xdr:ext cx="405111" cy="259045"/>
    <xdr:sp macro="" textlink="">
      <xdr:nvSpPr>
        <xdr:cNvPr id="101" name="n_1mainValue【体育館・プール】&#10;有形固定資産減価償却率"/>
        <xdr:cNvSpPr txBox="1"/>
      </xdr:nvSpPr>
      <xdr:spPr>
        <a:xfrm>
          <a:off x="35820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102" name="n_2mainValue【体育館・プール】&#10;有形固定資産減価償却率"/>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44467</xdr:rowOff>
    </xdr:from>
    <xdr:ext cx="405111" cy="259045"/>
    <xdr:sp macro="" textlink="">
      <xdr:nvSpPr>
        <xdr:cNvPr id="103" name="n_4mainValue【体育館・プール】&#10;有形固定資産減価償却率"/>
        <xdr:cNvSpPr txBox="1"/>
      </xdr:nvSpPr>
      <xdr:spPr>
        <a:xfrm>
          <a:off x="927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4" name="直線コネクタ 1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5" name="テキスト ボックス 11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6" name="直線コネクタ 1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7" name="テキスト ボックス 11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8" name="直線コネクタ 1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9" name="テキスト ボックス 11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0" name="直線コネクタ 1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1" name="テキスト ボックス 12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2" name="直線コネクタ 1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3" name="テキスト ボックス 12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4" name="直線コネクタ 1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5" name="テキスト ボックス 12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129" name="直線コネクタ 128"/>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130" name="【体育館・プール】&#10;一人当たり面積最小値テキスト"/>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131" name="直線コネクタ 130"/>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132" name="【体育館・プール】&#10;一人当たり面積最大値テキスト"/>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133" name="直線コネクタ 132"/>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152635</xdr:rowOff>
    </xdr:from>
    <xdr:ext cx="469744" cy="259045"/>
    <xdr:sp macro="" textlink="">
      <xdr:nvSpPr>
        <xdr:cNvPr id="134" name="【体育館・プール】&#10;一人当たり面積平均値テキスト"/>
        <xdr:cNvSpPr txBox="1"/>
      </xdr:nvSpPr>
      <xdr:spPr>
        <a:xfrm>
          <a:off x="10515600" y="107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135" name="フローチャート: 判断 134"/>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136" name="フローチャート: 判断 135"/>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137" name="フローチャート: 判断 136"/>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138" name="フローチャート: 判断 137"/>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139" name="フローチャート: 判断 138"/>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51743</xdr:rowOff>
    </xdr:from>
    <xdr:to>
      <xdr:col>55</xdr:col>
      <xdr:colOff>50800</xdr:colOff>
      <xdr:row>62</xdr:row>
      <xdr:rowOff>153343</xdr:rowOff>
    </xdr:to>
    <xdr:sp macro="" textlink="">
      <xdr:nvSpPr>
        <xdr:cNvPr id="145" name="楕円 144"/>
        <xdr:cNvSpPr/>
      </xdr:nvSpPr>
      <xdr:spPr>
        <a:xfrm>
          <a:off x="10426700" y="1068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74620</xdr:rowOff>
    </xdr:from>
    <xdr:ext cx="469744" cy="259045"/>
    <xdr:sp macro="" textlink="">
      <xdr:nvSpPr>
        <xdr:cNvPr id="146" name="【体育館・プール】&#10;一人当たり面積該当値テキスト"/>
        <xdr:cNvSpPr txBox="1"/>
      </xdr:nvSpPr>
      <xdr:spPr>
        <a:xfrm>
          <a:off x="10515600" y="1053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29537</xdr:rowOff>
    </xdr:from>
    <xdr:to>
      <xdr:col>50</xdr:col>
      <xdr:colOff>165100</xdr:colOff>
      <xdr:row>62</xdr:row>
      <xdr:rowOff>131137</xdr:rowOff>
    </xdr:to>
    <xdr:sp macro="" textlink="">
      <xdr:nvSpPr>
        <xdr:cNvPr id="147" name="楕円 146"/>
        <xdr:cNvSpPr/>
      </xdr:nvSpPr>
      <xdr:spPr>
        <a:xfrm>
          <a:off x="9588500" y="1065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80337</xdr:rowOff>
    </xdr:from>
    <xdr:to>
      <xdr:col>55</xdr:col>
      <xdr:colOff>0</xdr:colOff>
      <xdr:row>62</xdr:row>
      <xdr:rowOff>102543</xdr:rowOff>
    </xdr:to>
    <xdr:cxnSp macro="">
      <xdr:nvCxnSpPr>
        <xdr:cNvPr id="148" name="直線コネクタ 147"/>
        <xdr:cNvCxnSpPr/>
      </xdr:nvCxnSpPr>
      <xdr:spPr>
        <a:xfrm>
          <a:off x="9639300" y="10710237"/>
          <a:ext cx="8382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39660</xdr:rowOff>
    </xdr:from>
    <xdr:to>
      <xdr:col>46</xdr:col>
      <xdr:colOff>38100</xdr:colOff>
      <xdr:row>62</xdr:row>
      <xdr:rowOff>141260</xdr:rowOff>
    </xdr:to>
    <xdr:sp macro="" textlink="">
      <xdr:nvSpPr>
        <xdr:cNvPr id="149" name="楕円 148"/>
        <xdr:cNvSpPr/>
      </xdr:nvSpPr>
      <xdr:spPr>
        <a:xfrm>
          <a:off x="8699500" y="1066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80337</xdr:rowOff>
    </xdr:from>
    <xdr:to>
      <xdr:col>50</xdr:col>
      <xdr:colOff>114300</xdr:colOff>
      <xdr:row>62</xdr:row>
      <xdr:rowOff>90460</xdr:rowOff>
    </xdr:to>
    <xdr:cxnSp macro="">
      <xdr:nvCxnSpPr>
        <xdr:cNvPr id="150" name="直線コネクタ 149"/>
        <xdr:cNvCxnSpPr/>
      </xdr:nvCxnSpPr>
      <xdr:spPr>
        <a:xfrm flipV="1">
          <a:off x="8750300" y="10710237"/>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24964</xdr:rowOff>
    </xdr:from>
    <xdr:to>
      <xdr:col>36</xdr:col>
      <xdr:colOff>165100</xdr:colOff>
      <xdr:row>62</xdr:row>
      <xdr:rowOff>126564</xdr:rowOff>
    </xdr:to>
    <xdr:sp macro="" textlink="">
      <xdr:nvSpPr>
        <xdr:cNvPr id="151" name="楕円 150"/>
        <xdr:cNvSpPr/>
      </xdr:nvSpPr>
      <xdr:spPr>
        <a:xfrm>
          <a:off x="6921500" y="106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93199</xdr:rowOff>
    </xdr:from>
    <xdr:ext cx="469744" cy="259045"/>
    <xdr:sp macro="" textlink="">
      <xdr:nvSpPr>
        <xdr:cNvPr id="152" name="n_1aveValue【体育館・プール】&#10;一人当たり面積"/>
        <xdr:cNvSpPr txBox="1"/>
      </xdr:nvSpPr>
      <xdr:spPr>
        <a:xfrm>
          <a:off x="9391727" y="108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103322</xdr:rowOff>
    </xdr:from>
    <xdr:ext cx="469744" cy="259045"/>
    <xdr:sp macro="" textlink="">
      <xdr:nvSpPr>
        <xdr:cNvPr id="153" name="n_2aveValue【体育館・プール】&#10;一人当たり面積"/>
        <xdr:cNvSpPr txBox="1"/>
      </xdr:nvSpPr>
      <xdr:spPr>
        <a:xfrm>
          <a:off x="8515427" y="109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148317</xdr:rowOff>
    </xdr:from>
    <xdr:ext cx="469744" cy="259045"/>
    <xdr:sp macro="" textlink="">
      <xdr:nvSpPr>
        <xdr:cNvPr id="154" name="n_3aveValue【体育館・プール】&#10;一人当たり面積"/>
        <xdr:cNvSpPr txBox="1"/>
      </xdr:nvSpPr>
      <xdr:spPr>
        <a:xfrm>
          <a:off x="7626427" y="106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135327</xdr:rowOff>
    </xdr:from>
    <xdr:ext cx="469744" cy="259045"/>
    <xdr:sp macro="" textlink="">
      <xdr:nvSpPr>
        <xdr:cNvPr id="155" name="n_4aveValue【体育館・プール】&#10;一人当たり面積"/>
        <xdr:cNvSpPr txBox="1"/>
      </xdr:nvSpPr>
      <xdr:spPr>
        <a:xfrm>
          <a:off x="6737427" y="109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147664</xdr:rowOff>
    </xdr:from>
    <xdr:ext cx="469744" cy="259045"/>
    <xdr:sp macro="" textlink="">
      <xdr:nvSpPr>
        <xdr:cNvPr id="156" name="n_1mainValue【体育館・プール】&#10;一人当たり面積"/>
        <xdr:cNvSpPr txBox="1"/>
      </xdr:nvSpPr>
      <xdr:spPr>
        <a:xfrm>
          <a:off x="9391727" y="1043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157787</xdr:rowOff>
    </xdr:from>
    <xdr:ext cx="469744" cy="259045"/>
    <xdr:sp macro="" textlink="">
      <xdr:nvSpPr>
        <xdr:cNvPr id="157" name="n_2mainValue【体育館・プール】&#10;一人当たり面積"/>
        <xdr:cNvSpPr txBox="1"/>
      </xdr:nvSpPr>
      <xdr:spPr>
        <a:xfrm>
          <a:off x="8515427" y="1044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143091</xdr:rowOff>
    </xdr:from>
    <xdr:ext cx="469744" cy="259045"/>
    <xdr:sp macro="" textlink="">
      <xdr:nvSpPr>
        <xdr:cNvPr id="158" name="n_4mainValue【体育館・プール】&#10;一人当たり面積"/>
        <xdr:cNvSpPr txBox="1"/>
      </xdr:nvSpPr>
      <xdr:spPr>
        <a:xfrm>
          <a:off x="67374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9" name="正方形/長方形 1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0" name="正方形/長方形 1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1" name="正方形/長方形 1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2" name="正方形/長方形 1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3" name="正方形/長方形 1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4" name="正方形/長方形 1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5" name="正方形/長方形 1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6" name="正方形/長方形 1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7" name="テキスト ボックス 1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8" name="直線コネクタ 1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9" name="テキスト ボックス 1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0" name="直線コネクタ 1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1" name="テキスト ボックス 1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2" name="直線コネクタ 1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3" name="テキスト ボックス 1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4" name="直線コネクタ 1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5" name="テキスト ボックス 1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6" name="直線コネクタ 1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7" name="テキスト ボックス 1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8" name="直線コネクタ 1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9" name="テキスト ボックス 1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0" name="直線コネクタ 1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1" name="テキスト ボックス 1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183" name="直線コネクタ 182"/>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4"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5" name="直線コネクタ 1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186" name="【福祉施設】&#10;有形固定資産減価償却率最大値テキスト"/>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187" name="直線コネクタ 186"/>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188" name="【福祉施設】&#10;有形固定資産減価償却率平均値テキスト"/>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189" name="フローチャート: 判断 188"/>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190" name="フローチャート: 判断 189"/>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191" name="フローチャート: 判断 190"/>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192" name="フローチャート: 判断 191"/>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193" name="フローチャート: 判断 192"/>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4" name="テキスト ボックス 1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5" name="テキスト ボックス 1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6" name="テキスト ボックス 1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7" name="テキスト ボックス 1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8" name="テキスト ボックス 1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199" name="楕円 198"/>
        <xdr:cNvSpPr/>
      </xdr:nvSpPr>
      <xdr:spPr>
        <a:xfrm>
          <a:off x="4584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68597</xdr:rowOff>
    </xdr:from>
    <xdr:ext cx="405111" cy="259045"/>
    <xdr:sp macro="" textlink="">
      <xdr:nvSpPr>
        <xdr:cNvPr id="200" name="【福祉施設】&#10;有形固定資産減価償却率該当値テキスト"/>
        <xdr:cNvSpPr txBox="1"/>
      </xdr:nvSpPr>
      <xdr:spPr>
        <a:xfrm>
          <a:off x="4673600"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48261</xdr:rowOff>
    </xdr:from>
    <xdr:to>
      <xdr:col>20</xdr:col>
      <xdr:colOff>38100</xdr:colOff>
      <xdr:row>81</xdr:row>
      <xdr:rowOff>149861</xdr:rowOff>
    </xdr:to>
    <xdr:sp macro="" textlink="">
      <xdr:nvSpPr>
        <xdr:cNvPr id="201" name="楕円 200"/>
        <xdr:cNvSpPr/>
      </xdr:nvSpPr>
      <xdr:spPr>
        <a:xfrm>
          <a:off x="3746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99061</xdr:rowOff>
    </xdr:from>
    <xdr:to>
      <xdr:col>24</xdr:col>
      <xdr:colOff>63500</xdr:colOff>
      <xdr:row>81</xdr:row>
      <xdr:rowOff>140970</xdr:rowOff>
    </xdr:to>
    <xdr:cxnSp macro="">
      <xdr:nvCxnSpPr>
        <xdr:cNvPr id="202" name="直線コネクタ 201"/>
        <xdr:cNvCxnSpPr/>
      </xdr:nvCxnSpPr>
      <xdr:spPr>
        <a:xfrm>
          <a:off x="3797300" y="139865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8255</xdr:rowOff>
    </xdr:from>
    <xdr:to>
      <xdr:col>15</xdr:col>
      <xdr:colOff>101600</xdr:colOff>
      <xdr:row>81</xdr:row>
      <xdr:rowOff>109855</xdr:rowOff>
    </xdr:to>
    <xdr:sp macro="" textlink="">
      <xdr:nvSpPr>
        <xdr:cNvPr id="203" name="楕円 202"/>
        <xdr:cNvSpPr/>
      </xdr:nvSpPr>
      <xdr:spPr>
        <a:xfrm>
          <a:off x="2857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59055</xdr:rowOff>
    </xdr:from>
    <xdr:to>
      <xdr:col>19</xdr:col>
      <xdr:colOff>177800</xdr:colOff>
      <xdr:row>81</xdr:row>
      <xdr:rowOff>99061</xdr:rowOff>
    </xdr:to>
    <xdr:cxnSp macro="">
      <xdr:nvCxnSpPr>
        <xdr:cNvPr id="204" name="直線コネクタ 203"/>
        <xdr:cNvCxnSpPr/>
      </xdr:nvCxnSpPr>
      <xdr:spPr>
        <a:xfrm>
          <a:off x="2908300" y="139465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99695</xdr:rowOff>
    </xdr:from>
    <xdr:to>
      <xdr:col>6</xdr:col>
      <xdr:colOff>38100</xdr:colOff>
      <xdr:row>81</xdr:row>
      <xdr:rowOff>29845</xdr:rowOff>
    </xdr:to>
    <xdr:sp macro="" textlink="">
      <xdr:nvSpPr>
        <xdr:cNvPr id="205" name="楕円 204"/>
        <xdr:cNvSpPr/>
      </xdr:nvSpPr>
      <xdr:spPr>
        <a:xfrm>
          <a:off x="1079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139716</xdr:rowOff>
    </xdr:from>
    <xdr:ext cx="405111" cy="259045"/>
    <xdr:sp macro="" textlink="">
      <xdr:nvSpPr>
        <xdr:cNvPr id="206" name="n_1aveValue【福祉施設】&#10;有形固定資産減価償却率"/>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61613</xdr:rowOff>
    </xdr:from>
    <xdr:ext cx="405111" cy="259045"/>
    <xdr:sp macro="" textlink="">
      <xdr:nvSpPr>
        <xdr:cNvPr id="207" name="n_2aveValue【福祉施設】&#10;有形固定資産減価償却率"/>
        <xdr:cNvSpPr txBox="1"/>
      </xdr:nvSpPr>
      <xdr:spPr>
        <a:xfrm>
          <a:off x="2705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208" name="n_3aveValue【福祉施設】&#10;有形固定資産減価償却率"/>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57166</xdr:rowOff>
    </xdr:from>
    <xdr:ext cx="405111" cy="259045"/>
    <xdr:sp macro="" textlink="">
      <xdr:nvSpPr>
        <xdr:cNvPr id="209" name="n_4aveValue【福祉施設】&#10;有形固定資産減価償却率"/>
        <xdr:cNvSpPr txBox="1"/>
      </xdr:nvSpPr>
      <xdr:spPr>
        <a:xfrm>
          <a:off x="927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140988</xdr:rowOff>
    </xdr:from>
    <xdr:ext cx="405111" cy="259045"/>
    <xdr:sp macro="" textlink="">
      <xdr:nvSpPr>
        <xdr:cNvPr id="210" name="n_1mainValue【福祉施設】&#10;有形固定資産減価償却率"/>
        <xdr:cNvSpPr txBox="1"/>
      </xdr:nvSpPr>
      <xdr:spPr>
        <a:xfrm>
          <a:off x="35820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100982</xdr:rowOff>
    </xdr:from>
    <xdr:ext cx="405111" cy="259045"/>
    <xdr:sp macro="" textlink="">
      <xdr:nvSpPr>
        <xdr:cNvPr id="211" name="n_2mainValue【福祉施設】&#10;有形固定資産減価償却率"/>
        <xdr:cNvSpPr txBox="1"/>
      </xdr:nvSpPr>
      <xdr:spPr>
        <a:xfrm>
          <a:off x="2705744" y="1398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46372</xdr:rowOff>
    </xdr:from>
    <xdr:ext cx="405111" cy="259045"/>
    <xdr:sp macro="" textlink="">
      <xdr:nvSpPr>
        <xdr:cNvPr id="212" name="n_4mainValue【福祉施設】&#10;有形固定資産減価償却率"/>
        <xdr:cNvSpPr txBox="1"/>
      </xdr:nvSpPr>
      <xdr:spPr>
        <a:xfrm>
          <a:off x="927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3" name="正方形/長方形 2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4" name="正方形/長方形 2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5" name="正方形/長方形 2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6" name="正方形/長方形 2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7" name="正方形/長方形 2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8" name="正方形/長方形 2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9" name="正方形/長方形 2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0" name="正方形/長方形 2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1" name="テキスト ボックス 2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2" name="直線コネクタ 2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3" name="直線コネクタ 22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4" name="テキスト ボックス 22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5" name="直線コネクタ 22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6" name="テキスト ボックス 22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7" name="直線コネクタ 22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8" name="テキスト ボックス 22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9" name="直線コネクタ 22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0" name="テキスト ボックス 22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1" name="直線コネクタ 2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2" name="テキスト ボックス 2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234" name="直線コネクタ 233"/>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35"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36" name="直線コネクタ 235"/>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237" name="【福祉施設】&#10;一人当たり面積最大値テキスト"/>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238" name="直線コネクタ 237"/>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133520</xdr:rowOff>
    </xdr:from>
    <xdr:ext cx="469744" cy="259045"/>
    <xdr:sp macro="" textlink="">
      <xdr:nvSpPr>
        <xdr:cNvPr id="239" name="【福祉施設】&#10;一人当たり面積平均値テキスト"/>
        <xdr:cNvSpPr txBox="1"/>
      </xdr:nvSpPr>
      <xdr:spPr>
        <a:xfrm>
          <a:off x="10515600" y="14535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240" name="フローチャート: 判断 239"/>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241" name="フローチャート: 判断 240"/>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242" name="フローチャート: 判断 241"/>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243" name="フローチャート: 判断 242"/>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244" name="フローチャート: 判断 243"/>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129032</xdr:rowOff>
    </xdr:from>
    <xdr:to>
      <xdr:col>55</xdr:col>
      <xdr:colOff>50800</xdr:colOff>
      <xdr:row>83</xdr:row>
      <xdr:rowOff>59182</xdr:rowOff>
    </xdr:to>
    <xdr:sp macro="" textlink="">
      <xdr:nvSpPr>
        <xdr:cNvPr id="250" name="楕円 249"/>
        <xdr:cNvSpPr/>
      </xdr:nvSpPr>
      <xdr:spPr>
        <a:xfrm>
          <a:off x="104267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151909</xdr:rowOff>
    </xdr:from>
    <xdr:ext cx="469744" cy="259045"/>
    <xdr:sp macro="" textlink="">
      <xdr:nvSpPr>
        <xdr:cNvPr id="251" name="【福祉施設】&#10;一人当たり面積該当値テキスト"/>
        <xdr:cNvSpPr txBox="1"/>
      </xdr:nvSpPr>
      <xdr:spPr>
        <a:xfrm>
          <a:off x="10515600" y="1403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142748</xdr:rowOff>
    </xdr:from>
    <xdr:to>
      <xdr:col>50</xdr:col>
      <xdr:colOff>165100</xdr:colOff>
      <xdr:row>83</xdr:row>
      <xdr:rowOff>72898</xdr:rowOff>
    </xdr:to>
    <xdr:sp macro="" textlink="">
      <xdr:nvSpPr>
        <xdr:cNvPr id="252" name="楕円 251"/>
        <xdr:cNvSpPr/>
      </xdr:nvSpPr>
      <xdr:spPr>
        <a:xfrm>
          <a:off x="9588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8382</xdr:rowOff>
    </xdr:from>
    <xdr:to>
      <xdr:col>55</xdr:col>
      <xdr:colOff>0</xdr:colOff>
      <xdr:row>83</xdr:row>
      <xdr:rowOff>22098</xdr:rowOff>
    </xdr:to>
    <xdr:cxnSp macro="">
      <xdr:nvCxnSpPr>
        <xdr:cNvPr id="253" name="直線コネクタ 252"/>
        <xdr:cNvCxnSpPr/>
      </xdr:nvCxnSpPr>
      <xdr:spPr>
        <a:xfrm flipV="1">
          <a:off x="9639300" y="142387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156463</xdr:rowOff>
    </xdr:from>
    <xdr:to>
      <xdr:col>46</xdr:col>
      <xdr:colOff>38100</xdr:colOff>
      <xdr:row>83</xdr:row>
      <xdr:rowOff>86613</xdr:rowOff>
    </xdr:to>
    <xdr:sp macro="" textlink="">
      <xdr:nvSpPr>
        <xdr:cNvPr id="254" name="楕円 253"/>
        <xdr:cNvSpPr/>
      </xdr:nvSpPr>
      <xdr:spPr>
        <a:xfrm>
          <a:off x="8699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22098</xdr:rowOff>
    </xdr:from>
    <xdr:to>
      <xdr:col>50</xdr:col>
      <xdr:colOff>114300</xdr:colOff>
      <xdr:row>83</xdr:row>
      <xdr:rowOff>35813</xdr:rowOff>
    </xdr:to>
    <xdr:cxnSp macro="">
      <xdr:nvCxnSpPr>
        <xdr:cNvPr id="255" name="直線コネクタ 254"/>
        <xdr:cNvCxnSpPr/>
      </xdr:nvCxnSpPr>
      <xdr:spPr>
        <a:xfrm flipV="1">
          <a:off x="8750300" y="142524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4217</xdr:rowOff>
    </xdr:from>
    <xdr:to>
      <xdr:col>36</xdr:col>
      <xdr:colOff>165100</xdr:colOff>
      <xdr:row>83</xdr:row>
      <xdr:rowOff>105817</xdr:rowOff>
    </xdr:to>
    <xdr:sp macro="" textlink="">
      <xdr:nvSpPr>
        <xdr:cNvPr id="256" name="楕円 255"/>
        <xdr:cNvSpPr/>
      </xdr:nvSpPr>
      <xdr:spPr>
        <a:xfrm>
          <a:off x="6921500" y="14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95114</xdr:rowOff>
    </xdr:from>
    <xdr:ext cx="469744" cy="259045"/>
    <xdr:sp macro="" textlink="">
      <xdr:nvSpPr>
        <xdr:cNvPr id="257" name="n_1aveValue【福祉施設】&#10;一人当たり面積"/>
        <xdr:cNvSpPr txBox="1"/>
      </xdr:nvSpPr>
      <xdr:spPr>
        <a:xfrm>
          <a:off x="9391727" y="1466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69054</xdr:rowOff>
    </xdr:from>
    <xdr:ext cx="469744" cy="259045"/>
    <xdr:sp macro="" textlink="">
      <xdr:nvSpPr>
        <xdr:cNvPr id="258" name="n_2aveValue【福祉施設】&#10;一人当たり面積"/>
        <xdr:cNvSpPr txBox="1"/>
      </xdr:nvSpPr>
      <xdr:spPr>
        <a:xfrm>
          <a:off x="8515427" y="1464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110913</xdr:rowOff>
    </xdr:from>
    <xdr:ext cx="469744" cy="259045"/>
    <xdr:sp macro="" textlink="">
      <xdr:nvSpPr>
        <xdr:cNvPr id="259" name="n_3aveValue【福祉施設】&#10;一人当たり面積"/>
        <xdr:cNvSpPr txBox="1"/>
      </xdr:nvSpPr>
      <xdr:spPr>
        <a:xfrm>
          <a:off x="7626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96944</xdr:rowOff>
    </xdr:from>
    <xdr:ext cx="469744" cy="259045"/>
    <xdr:sp macro="" textlink="">
      <xdr:nvSpPr>
        <xdr:cNvPr id="260" name="n_4aveValue【福祉施設】&#10;一人当たり面積"/>
        <xdr:cNvSpPr txBox="1"/>
      </xdr:nvSpPr>
      <xdr:spPr>
        <a:xfrm>
          <a:off x="6737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89425</xdr:rowOff>
    </xdr:from>
    <xdr:ext cx="469744" cy="259045"/>
    <xdr:sp macro="" textlink="">
      <xdr:nvSpPr>
        <xdr:cNvPr id="261" name="n_1mainValue【福祉施設】&#10;一人当たり面積"/>
        <xdr:cNvSpPr txBox="1"/>
      </xdr:nvSpPr>
      <xdr:spPr>
        <a:xfrm>
          <a:off x="93917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103140</xdr:rowOff>
    </xdr:from>
    <xdr:ext cx="469744" cy="259045"/>
    <xdr:sp macro="" textlink="">
      <xdr:nvSpPr>
        <xdr:cNvPr id="262" name="n_2mainValue【福祉施設】&#10;一人当たり面積"/>
        <xdr:cNvSpPr txBox="1"/>
      </xdr:nvSpPr>
      <xdr:spPr>
        <a:xfrm>
          <a:off x="8515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122344</xdr:rowOff>
    </xdr:from>
    <xdr:ext cx="469744" cy="259045"/>
    <xdr:sp macro="" textlink="">
      <xdr:nvSpPr>
        <xdr:cNvPr id="263" name="n_4mainValue【福祉施設】&#10;一人当たり面積"/>
        <xdr:cNvSpPr txBox="1"/>
      </xdr:nvSpPr>
      <xdr:spPr>
        <a:xfrm>
          <a:off x="6737427" y="1400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1" name="正方形/長方形 2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2" name="テキスト ボックス 2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3" name="直線コネクタ 2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4" name="テキスト ボックス 27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5" name="直線コネクタ 27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6" name="テキスト ボックス 27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7" name="直線コネクタ 27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8" name="テキスト ボックス 27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9" name="直線コネクタ 27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0" name="テキスト ボックス 27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1" name="直線コネクタ 28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2" name="テキスト ボックス 28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3" name="直線コネクタ 28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4" name="テキスト ボックス 28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5" name="直線コネクタ 28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6" name="テキスト ボックス 28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1088</xdr:rowOff>
    </xdr:from>
    <xdr:to>
      <xdr:col>24</xdr:col>
      <xdr:colOff>62865</xdr:colOff>
      <xdr:row>109</xdr:row>
      <xdr:rowOff>35379</xdr:rowOff>
    </xdr:to>
    <xdr:cxnSp macro="">
      <xdr:nvCxnSpPr>
        <xdr:cNvPr id="289" name="直線コネクタ 288"/>
        <xdr:cNvCxnSpPr/>
      </xdr:nvCxnSpPr>
      <xdr:spPr>
        <a:xfrm flipV="1">
          <a:off x="4634865" y="17317538"/>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9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91" name="直線コネクタ 29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119215</xdr:rowOff>
    </xdr:from>
    <xdr:ext cx="405111" cy="259045"/>
    <xdr:sp macro="" textlink="">
      <xdr:nvSpPr>
        <xdr:cNvPr id="292" name="【市民会館】&#10;有形固定資産減価償却率最大値テキスト"/>
        <xdr:cNvSpPr txBox="1"/>
      </xdr:nvSpPr>
      <xdr:spPr>
        <a:xfrm>
          <a:off x="4673600" y="1709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1088</xdr:rowOff>
    </xdr:from>
    <xdr:to>
      <xdr:col>24</xdr:col>
      <xdr:colOff>152400</xdr:colOff>
      <xdr:row>101</xdr:row>
      <xdr:rowOff>1088</xdr:rowOff>
    </xdr:to>
    <xdr:cxnSp macro="">
      <xdr:nvCxnSpPr>
        <xdr:cNvPr id="293" name="直線コネクタ 292"/>
        <xdr:cNvCxnSpPr/>
      </xdr:nvCxnSpPr>
      <xdr:spPr>
        <a:xfrm>
          <a:off x="4546600" y="173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84200</xdr:rowOff>
    </xdr:from>
    <xdr:ext cx="405111" cy="259045"/>
    <xdr:sp macro="" textlink="">
      <xdr:nvSpPr>
        <xdr:cNvPr id="294" name="【市民会館】&#10;有形固定資産減価償却率平均値テキスト"/>
        <xdr:cNvSpPr txBox="1"/>
      </xdr:nvSpPr>
      <xdr:spPr>
        <a:xfrm>
          <a:off x="4673600" y="1791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61323</xdr:rowOff>
    </xdr:from>
    <xdr:to>
      <xdr:col>24</xdr:col>
      <xdr:colOff>114300</xdr:colOff>
      <xdr:row>105</xdr:row>
      <xdr:rowOff>162923</xdr:rowOff>
    </xdr:to>
    <xdr:sp macro="" textlink="">
      <xdr:nvSpPr>
        <xdr:cNvPr id="295" name="フローチャート: 判断 294"/>
        <xdr:cNvSpPr/>
      </xdr:nvSpPr>
      <xdr:spPr>
        <a:xfrm>
          <a:off x="4584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xdr:rowOff>
    </xdr:from>
    <xdr:to>
      <xdr:col>20</xdr:col>
      <xdr:colOff>38100</xdr:colOff>
      <xdr:row>105</xdr:row>
      <xdr:rowOff>115570</xdr:rowOff>
    </xdr:to>
    <xdr:sp macro="" textlink="">
      <xdr:nvSpPr>
        <xdr:cNvPr id="296" name="フローチャート: 判断 295"/>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10705</xdr:rowOff>
    </xdr:from>
    <xdr:to>
      <xdr:col>15</xdr:col>
      <xdr:colOff>101600</xdr:colOff>
      <xdr:row>105</xdr:row>
      <xdr:rowOff>112305</xdr:rowOff>
    </xdr:to>
    <xdr:sp macro="" textlink="">
      <xdr:nvSpPr>
        <xdr:cNvPr id="297" name="フローチャート: 判断 296"/>
        <xdr:cNvSpPr/>
      </xdr:nvSpPr>
      <xdr:spPr>
        <a:xfrm>
          <a:off x="2857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133169</xdr:rowOff>
    </xdr:from>
    <xdr:to>
      <xdr:col>10</xdr:col>
      <xdr:colOff>165100</xdr:colOff>
      <xdr:row>105</xdr:row>
      <xdr:rowOff>63319</xdr:rowOff>
    </xdr:to>
    <xdr:sp macro="" textlink="">
      <xdr:nvSpPr>
        <xdr:cNvPr id="298" name="フローチャート: 判断 297"/>
        <xdr:cNvSpPr/>
      </xdr:nvSpPr>
      <xdr:spPr>
        <a:xfrm>
          <a:off x="1968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98879</xdr:rowOff>
    </xdr:from>
    <xdr:to>
      <xdr:col>6</xdr:col>
      <xdr:colOff>38100</xdr:colOff>
      <xdr:row>105</xdr:row>
      <xdr:rowOff>29029</xdr:rowOff>
    </xdr:to>
    <xdr:sp macro="" textlink="">
      <xdr:nvSpPr>
        <xdr:cNvPr id="299" name="フローチャート: 判断 298"/>
        <xdr:cNvSpPr/>
      </xdr:nvSpPr>
      <xdr:spPr>
        <a:xfrm>
          <a:off x="1079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0" name="テキスト ボックス 2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1" name="テキスト ボックス 3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2" name="テキスト ボックス 3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3" name="テキスト ボックス 3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4" name="テキスト ボックス 3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41729</xdr:rowOff>
    </xdr:from>
    <xdr:to>
      <xdr:col>24</xdr:col>
      <xdr:colOff>114300</xdr:colOff>
      <xdr:row>106</xdr:row>
      <xdr:rowOff>143329</xdr:rowOff>
    </xdr:to>
    <xdr:sp macro="" textlink="">
      <xdr:nvSpPr>
        <xdr:cNvPr id="305" name="楕円 304"/>
        <xdr:cNvSpPr/>
      </xdr:nvSpPr>
      <xdr:spPr>
        <a:xfrm>
          <a:off x="45847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20156</xdr:rowOff>
    </xdr:from>
    <xdr:ext cx="405111" cy="259045"/>
    <xdr:sp macro="" textlink="">
      <xdr:nvSpPr>
        <xdr:cNvPr id="306" name="【市民会館】&#10;有形固定資産減価償却率該当値テキスト"/>
        <xdr:cNvSpPr txBox="1"/>
      </xdr:nvSpPr>
      <xdr:spPr>
        <a:xfrm>
          <a:off x="4673600"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33564</xdr:rowOff>
    </xdr:from>
    <xdr:to>
      <xdr:col>20</xdr:col>
      <xdr:colOff>38100</xdr:colOff>
      <xdr:row>106</xdr:row>
      <xdr:rowOff>135164</xdr:rowOff>
    </xdr:to>
    <xdr:sp macro="" textlink="">
      <xdr:nvSpPr>
        <xdr:cNvPr id="307" name="楕円 306"/>
        <xdr:cNvSpPr/>
      </xdr:nvSpPr>
      <xdr:spPr>
        <a:xfrm>
          <a:off x="3746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84364</xdr:rowOff>
    </xdr:from>
    <xdr:to>
      <xdr:col>24</xdr:col>
      <xdr:colOff>63500</xdr:colOff>
      <xdr:row>106</xdr:row>
      <xdr:rowOff>92529</xdr:rowOff>
    </xdr:to>
    <xdr:cxnSp macro="">
      <xdr:nvCxnSpPr>
        <xdr:cNvPr id="308" name="直線コネクタ 307"/>
        <xdr:cNvCxnSpPr/>
      </xdr:nvCxnSpPr>
      <xdr:spPr>
        <a:xfrm>
          <a:off x="3797300" y="1825806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160927</xdr:rowOff>
    </xdr:from>
    <xdr:to>
      <xdr:col>15</xdr:col>
      <xdr:colOff>101600</xdr:colOff>
      <xdr:row>106</xdr:row>
      <xdr:rowOff>91077</xdr:rowOff>
    </xdr:to>
    <xdr:sp macro="" textlink="">
      <xdr:nvSpPr>
        <xdr:cNvPr id="309" name="楕円 308"/>
        <xdr:cNvSpPr/>
      </xdr:nvSpPr>
      <xdr:spPr>
        <a:xfrm>
          <a:off x="2857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40277</xdr:rowOff>
    </xdr:from>
    <xdr:to>
      <xdr:col>19</xdr:col>
      <xdr:colOff>177800</xdr:colOff>
      <xdr:row>106</xdr:row>
      <xdr:rowOff>84364</xdr:rowOff>
    </xdr:to>
    <xdr:cxnSp macro="">
      <xdr:nvCxnSpPr>
        <xdr:cNvPr id="310" name="直線コネクタ 309"/>
        <xdr:cNvCxnSpPr/>
      </xdr:nvCxnSpPr>
      <xdr:spPr>
        <a:xfrm>
          <a:off x="2908300" y="1821397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10705</xdr:rowOff>
    </xdr:from>
    <xdr:to>
      <xdr:col>6</xdr:col>
      <xdr:colOff>38100</xdr:colOff>
      <xdr:row>106</xdr:row>
      <xdr:rowOff>112305</xdr:rowOff>
    </xdr:to>
    <xdr:sp macro="" textlink="">
      <xdr:nvSpPr>
        <xdr:cNvPr id="311" name="楕円 310"/>
        <xdr:cNvSpPr/>
      </xdr:nvSpPr>
      <xdr:spPr>
        <a:xfrm>
          <a:off x="1079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132097</xdr:rowOff>
    </xdr:from>
    <xdr:ext cx="405111" cy="259045"/>
    <xdr:sp macro="" textlink="">
      <xdr:nvSpPr>
        <xdr:cNvPr id="312" name="n_1aveValue【市民会館】&#10;有形固定資産減価償却率"/>
        <xdr:cNvSpPr txBox="1"/>
      </xdr:nvSpPr>
      <xdr:spPr>
        <a:xfrm>
          <a:off x="3582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128832</xdr:rowOff>
    </xdr:from>
    <xdr:ext cx="405111" cy="259045"/>
    <xdr:sp macro="" textlink="">
      <xdr:nvSpPr>
        <xdr:cNvPr id="313" name="n_2aveValue【市民会館】&#10;有形固定資産減価償却率"/>
        <xdr:cNvSpPr txBox="1"/>
      </xdr:nvSpPr>
      <xdr:spPr>
        <a:xfrm>
          <a:off x="2705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79846</xdr:rowOff>
    </xdr:from>
    <xdr:ext cx="405111" cy="259045"/>
    <xdr:sp macro="" textlink="">
      <xdr:nvSpPr>
        <xdr:cNvPr id="314" name="n_3aveValue【市民会館】&#10;有形固定資産減価償却率"/>
        <xdr:cNvSpPr txBox="1"/>
      </xdr:nvSpPr>
      <xdr:spPr>
        <a:xfrm>
          <a:off x="1816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45556</xdr:rowOff>
    </xdr:from>
    <xdr:ext cx="405111" cy="259045"/>
    <xdr:sp macro="" textlink="">
      <xdr:nvSpPr>
        <xdr:cNvPr id="315" name="n_4aveValue【市民会館】&#10;有形固定資産減価償却率"/>
        <xdr:cNvSpPr txBox="1"/>
      </xdr:nvSpPr>
      <xdr:spPr>
        <a:xfrm>
          <a:off x="927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126291</xdr:rowOff>
    </xdr:from>
    <xdr:ext cx="405111" cy="259045"/>
    <xdr:sp macro="" textlink="">
      <xdr:nvSpPr>
        <xdr:cNvPr id="316" name="n_1mainValue【市民会館】&#10;有形固定資産減価償却率"/>
        <xdr:cNvSpPr txBox="1"/>
      </xdr:nvSpPr>
      <xdr:spPr>
        <a:xfrm>
          <a:off x="35820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82204</xdr:rowOff>
    </xdr:from>
    <xdr:ext cx="405111" cy="259045"/>
    <xdr:sp macro="" textlink="">
      <xdr:nvSpPr>
        <xdr:cNvPr id="317" name="n_2mainValue【市民会館】&#10;有形固定資産減価償却率"/>
        <xdr:cNvSpPr txBox="1"/>
      </xdr:nvSpPr>
      <xdr:spPr>
        <a:xfrm>
          <a:off x="2705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103432</xdr:rowOff>
    </xdr:from>
    <xdr:ext cx="405111" cy="259045"/>
    <xdr:sp macro="" textlink="">
      <xdr:nvSpPr>
        <xdr:cNvPr id="318" name="n_4mainValue【市民会館】&#10;有形固定資産減価償却率"/>
        <xdr:cNvSpPr txBox="1"/>
      </xdr:nvSpPr>
      <xdr:spPr>
        <a:xfrm>
          <a:off x="927744"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9" name="直線コネクタ 32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0" name="テキスト ボックス 32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1" name="直線コネクタ 33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2" name="テキスト ボックス 33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3" name="直線コネクタ 33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4" name="テキスト ボックス 33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5" name="直線コネクタ 33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6" name="テキスト ボックス 33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7" name="直線コネクタ 33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8" name="テキスト ボックス 33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9" name="直線コネクタ 33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0" name="テキスト ボックス 33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147065</xdr:rowOff>
    </xdr:from>
    <xdr:to>
      <xdr:col>54</xdr:col>
      <xdr:colOff>189865</xdr:colOff>
      <xdr:row>108</xdr:row>
      <xdr:rowOff>89154</xdr:rowOff>
    </xdr:to>
    <xdr:cxnSp macro="">
      <xdr:nvCxnSpPr>
        <xdr:cNvPr id="342" name="直線コネクタ 341"/>
        <xdr:cNvCxnSpPr/>
      </xdr:nvCxnSpPr>
      <xdr:spPr>
        <a:xfrm flipV="1">
          <a:off x="10476865" y="17120615"/>
          <a:ext cx="0" cy="1485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92981</xdr:rowOff>
    </xdr:from>
    <xdr:ext cx="469744" cy="259045"/>
    <xdr:sp macro="" textlink="">
      <xdr:nvSpPr>
        <xdr:cNvPr id="343" name="【市民会館】&#10;一人当たり面積最小値テキスト"/>
        <xdr:cNvSpPr txBox="1"/>
      </xdr:nvSpPr>
      <xdr:spPr>
        <a:xfrm>
          <a:off x="10515600" y="186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89154</xdr:rowOff>
    </xdr:from>
    <xdr:to>
      <xdr:col>55</xdr:col>
      <xdr:colOff>88900</xdr:colOff>
      <xdr:row>108</xdr:row>
      <xdr:rowOff>89154</xdr:rowOff>
    </xdr:to>
    <xdr:cxnSp macro="">
      <xdr:nvCxnSpPr>
        <xdr:cNvPr id="344" name="直線コネクタ 343"/>
        <xdr:cNvCxnSpPr/>
      </xdr:nvCxnSpPr>
      <xdr:spPr>
        <a:xfrm>
          <a:off x="10388600" y="1860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93742</xdr:rowOff>
    </xdr:from>
    <xdr:ext cx="469744" cy="259045"/>
    <xdr:sp macro="" textlink="">
      <xdr:nvSpPr>
        <xdr:cNvPr id="345" name="【市民会館】&#10;一人当たり面積最大値テキスト"/>
        <xdr:cNvSpPr txBox="1"/>
      </xdr:nvSpPr>
      <xdr:spPr>
        <a:xfrm>
          <a:off x="105156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147065</xdr:rowOff>
    </xdr:from>
    <xdr:to>
      <xdr:col>55</xdr:col>
      <xdr:colOff>88900</xdr:colOff>
      <xdr:row>99</xdr:row>
      <xdr:rowOff>147065</xdr:rowOff>
    </xdr:to>
    <xdr:cxnSp macro="">
      <xdr:nvCxnSpPr>
        <xdr:cNvPr id="346" name="直線コネクタ 345"/>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109999</xdr:rowOff>
    </xdr:from>
    <xdr:ext cx="469744" cy="259045"/>
    <xdr:sp macro="" textlink="">
      <xdr:nvSpPr>
        <xdr:cNvPr id="347" name="【市民会館】&#10;一人当たり面積平均値テキスト"/>
        <xdr:cNvSpPr txBox="1"/>
      </xdr:nvSpPr>
      <xdr:spPr>
        <a:xfrm>
          <a:off x="10515600" y="1811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87122</xdr:rowOff>
    </xdr:from>
    <xdr:to>
      <xdr:col>55</xdr:col>
      <xdr:colOff>50800</xdr:colOff>
      <xdr:row>107</xdr:row>
      <xdr:rowOff>17272</xdr:rowOff>
    </xdr:to>
    <xdr:sp macro="" textlink="">
      <xdr:nvSpPr>
        <xdr:cNvPr id="348" name="フローチャート: 判断 347"/>
        <xdr:cNvSpPr/>
      </xdr:nvSpPr>
      <xdr:spPr>
        <a:xfrm>
          <a:off x="104267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86361</xdr:rowOff>
    </xdr:from>
    <xdr:to>
      <xdr:col>50</xdr:col>
      <xdr:colOff>165100</xdr:colOff>
      <xdr:row>107</xdr:row>
      <xdr:rowOff>16511</xdr:rowOff>
    </xdr:to>
    <xdr:sp macro="" textlink="">
      <xdr:nvSpPr>
        <xdr:cNvPr id="349" name="フローチャート: 判断 348"/>
        <xdr:cNvSpPr/>
      </xdr:nvSpPr>
      <xdr:spPr>
        <a:xfrm>
          <a:off x="95885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350" name="フローチャート: 判断 349"/>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132842</xdr:rowOff>
    </xdr:from>
    <xdr:to>
      <xdr:col>41</xdr:col>
      <xdr:colOff>101600</xdr:colOff>
      <xdr:row>107</xdr:row>
      <xdr:rowOff>62992</xdr:rowOff>
    </xdr:to>
    <xdr:sp macro="" textlink="">
      <xdr:nvSpPr>
        <xdr:cNvPr id="351" name="フローチャート: 判断 350"/>
        <xdr:cNvSpPr/>
      </xdr:nvSpPr>
      <xdr:spPr>
        <a:xfrm>
          <a:off x="7810500" y="1830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112268</xdr:rowOff>
    </xdr:from>
    <xdr:to>
      <xdr:col>36</xdr:col>
      <xdr:colOff>165100</xdr:colOff>
      <xdr:row>107</xdr:row>
      <xdr:rowOff>42418</xdr:rowOff>
    </xdr:to>
    <xdr:sp macro="" textlink="">
      <xdr:nvSpPr>
        <xdr:cNvPr id="352" name="フローチャート: 判断 351"/>
        <xdr:cNvSpPr/>
      </xdr:nvSpPr>
      <xdr:spPr>
        <a:xfrm>
          <a:off x="6921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3" name="テキスト ボックス 35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4" name="テキスト ボックス 35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5" name="テキスト ボックス 35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6" name="テキスト ボックス 35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7" name="テキスト ボックス 35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103887</xdr:rowOff>
    </xdr:from>
    <xdr:to>
      <xdr:col>55</xdr:col>
      <xdr:colOff>50800</xdr:colOff>
      <xdr:row>107</xdr:row>
      <xdr:rowOff>34037</xdr:rowOff>
    </xdr:to>
    <xdr:sp macro="" textlink="">
      <xdr:nvSpPr>
        <xdr:cNvPr id="358" name="楕円 357"/>
        <xdr:cNvSpPr/>
      </xdr:nvSpPr>
      <xdr:spPr>
        <a:xfrm>
          <a:off x="10426700" y="1827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82314</xdr:rowOff>
    </xdr:from>
    <xdr:ext cx="469744" cy="259045"/>
    <xdr:sp macro="" textlink="">
      <xdr:nvSpPr>
        <xdr:cNvPr id="359" name="【市民会館】&#10;一人当たり面積該当値テキスト"/>
        <xdr:cNvSpPr txBox="1"/>
      </xdr:nvSpPr>
      <xdr:spPr>
        <a:xfrm>
          <a:off x="10515600" y="182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86361</xdr:rowOff>
    </xdr:from>
    <xdr:to>
      <xdr:col>50</xdr:col>
      <xdr:colOff>165100</xdr:colOff>
      <xdr:row>107</xdr:row>
      <xdr:rowOff>16511</xdr:rowOff>
    </xdr:to>
    <xdr:sp macro="" textlink="">
      <xdr:nvSpPr>
        <xdr:cNvPr id="360" name="楕円 359"/>
        <xdr:cNvSpPr/>
      </xdr:nvSpPr>
      <xdr:spPr>
        <a:xfrm>
          <a:off x="9588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137161</xdr:rowOff>
    </xdr:from>
    <xdr:to>
      <xdr:col>55</xdr:col>
      <xdr:colOff>0</xdr:colOff>
      <xdr:row>106</xdr:row>
      <xdr:rowOff>154687</xdr:rowOff>
    </xdr:to>
    <xdr:cxnSp macro="">
      <xdr:nvCxnSpPr>
        <xdr:cNvPr id="361" name="直線コネクタ 360"/>
        <xdr:cNvCxnSpPr/>
      </xdr:nvCxnSpPr>
      <xdr:spPr>
        <a:xfrm>
          <a:off x="9639300" y="18310861"/>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95504</xdr:rowOff>
    </xdr:from>
    <xdr:to>
      <xdr:col>46</xdr:col>
      <xdr:colOff>38100</xdr:colOff>
      <xdr:row>107</xdr:row>
      <xdr:rowOff>25654</xdr:rowOff>
    </xdr:to>
    <xdr:sp macro="" textlink="">
      <xdr:nvSpPr>
        <xdr:cNvPr id="362" name="楕円 361"/>
        <xdr:cNvSpPr/>
      </xdr:nvSpPr>
      <xdr:spPr>
        <a:xfrm>
          <a:off x="8699500" y="182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137161</xdr:rowOff>
    </xdr:from>
    <xdr:to>
      <xdr:col>50</xdr:col>
      <xdr:colOff>114300</xdr:colOff>
      <xdr:row>106</xdr:row>
      <xdr:rowOff>146304</xdr:rowOff>
    </xdr:to>
    <xdr:cxnSp macro="">
      <xdr:nvCxnSpPr>
        <xdr:cNvPr id="363" name="直線コネクタ 362"/>
        <xdr:cNvCxnSpPr/>
      </xdr:nvCxnSpPr>
      <xdr:spPr>
        <a:xfrm flipV="1">
          <a:off x="8750300" y="183108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79502</xdr:rowOff>
    </xdr:from>
    <xdr:to>
      <xdr:col>36</xdr:col>
      <xdr:colOff>165100</xdr:colOff>
      <xdr:row>107</xdr:row>
      <xdr:rowOff>9652</xdr:rowOff>
    </xdr:to>
    <xdr:sp macro="" textlink="">
      <xdr:nvSpPr>
        <xdr:cNvPr id="364" name="楕円 363"/>
        <xdr:cNvSpPr/>
      </xdr:nvSpPr>
      <xdr:spPr>
        <a:xfrm>
          <a:off x="6921500" y="1825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7638</xdr:rowOff>
    </xdr:from>
    <xdr:ext cx="469744" cy="259045"/>
    <xdr:sp macro="" textlink="">
      <xdr:nvSpPr>
        <xdr:cNvPr id="365" name="n_1aveValue【市民会館】&#10;一人当たり面積"/>
        <xdr:cNvSpPr txBox="1"/>
      </xdr:nvSpPr>
      <xdr:spPr>
        <a:xfrm>
          <a:off x="9391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88409</xdr:rowOff>
    </xdr:from>
    <xdr:ext cx="469744" cy="259045"/>
    <xdr:sp macro="" textlink="">
      <xdr:nvSpPr>
        <xdr:cNvPr id="366" name="n_2aveValue【市民会館】&#10;一人当たり面積"/>
        <xdr:cNvSpPr txBox="1"/>
      </xdr:nvSpPr>
      <xdr:spPr>
        <a:xfrm>
          <a:off x="8515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79519</xdr:rowOff>
    </xdr:from>
    <xdr:ext cx="469744" cy="259045"/>
    <xdr:sp macro="" textlink="">
      <xdr:nvSpPr>
        <xdr:cNvPr id="367" name="n_3aveValue【市民会館】&#10;一人当たり面積"/>
        <xdr:cNvSpPr txBox="1"/>
      </xdr:nvSpPr>
      <xdr:spPr>
        <a:xfrm>
          <a:off x="7626427" y="1808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33545</xdr:rowOff>
    </xdr:from>
    <xdr:ext cx="469744" cy="259045"/>
    <xdr:sp macro="" textlink="">
      <xdr:nvSpPr>
        <xdr:cNvPr id="368" name="n_4aveValue【市民会館】&#10;一人当たり面積"/>
        <xdr:cNvSpPr txBox="1"/>
      </xdr:nvSpPr>
      <xdr:spPr>
        <a:xfrm>
          <a:off x="6737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33038</xdr:rowOff>
    </xdr:from>
    <xdr:ext cx="469744" cy="259045"/>
    <xdr:sp macro="" textlink="">
      <xdr:nvSpPr>
        <xdr:cNvPr id="369" name="n_1mainValue【市民会館】&#10;一人当たり面積"/>
        <xdr:cNvSpPr txBox="1"/>
      </xdr:nvSpPr>
      <xdr:spPr>
        <a:xfrm>
          <a:off x="9391727" y="180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42181</xdr:rowOff>
    </xdr:from>
    <xdr:ext cx="469744" cy="259045"/>
    <xdr:sp macro="" textlink="">
      <xdr:nvSpPr>
        <xdr:cNvPr id="370" name="n_2mainValue【市民会館】&#10;一人当たり面積"/>
        <xdr:cNvSpPr txBox="1"/>
      </xdr:nvSpPr>
      <xdr:spPr>
        <a:xfrm>
          <a:off x="8515427" y="1804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26179</xdr:rowOff>
    </xdr:from>
    <xdr:ext cx="469744" cy="259045"/>
    <xdr:sp macro="" textlink="">
      <xdr:nvSpPr>
        <xdr:cNvPr id="371" name="n_4mainValue【市民会館】&#10;一人当たり面積"/>
        <xdr:cNvSpPr txBox="1"/>
      </xdr:nvSpPr>
      <xdr:spPr>
        <a:xfrm>
          <a:off x="6737427" y="1802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8" name="正方形/長方形 3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9" name="正方形/長方形 3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0" name="正方形/長方形 3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1" name="正方形/長方形 3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2" name="正方形/長方形 3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3" name="正方形/長方形 3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4" name="正方形/長方形 3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5" name="正方形/長方形 3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6" name="テキスト ボックス 3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7" name="直線コネクタ 3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8" name="テキスト ボックス 39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9" name="直線コネクタ 39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0" name="テキスト ボックス 39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1" name="直線コネクタ 40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2" name="テキスト ボックス 40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3" name="直線コネクタ 40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4" name="テキスト ボックス 40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5" name="直線コネクタ 40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6" name="テキスト ボックス 40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7" name="直線コネクタ 40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8" name="テキスト ボックス 40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9" name="直線コネクタ 40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0" name="テキスト ボックス 40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1" name="直線コネクタ 41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413" name="直線コネクタ 412"/>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414" name="【保健センター・保健所】&#10;有形固定資産減価償却率最小値テキスト"/>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415" name="直線コネクタ 414"/>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416" name="【保健センター・保健所】&#10;有形固定資産減価償却率最大値テキスト"/>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17" name="直線コネクタ 416"/>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418"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19" name="フローチャート: 判断 418"/>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420" name="フローチャート: 判断 419"/>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21" name="フローチャート: 判断 420"/>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422" name="フローチャート: 判断 421"/>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423" name="フローチャート: 判断 422"/>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4" name="テキスト ボックス 4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5" name="テキスト ボックス 4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6" name="テキスト ボックス 4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7" name="テキスト ボックス 4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8" name="テキスト ボックス 4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52070</xdr:rowOff>
    </xdr:from>
    <xdr:to>
      <xdr:col>85</xdr:col>
      <xdr:colOff>177800</xdr:colOff>
      <xdr:row>61</xdr:row>
      <xdr:rowOff>153670</xdr:rowOff>
    </xdr:to>
    <xdr:sp macro="" textlink="">
      <xdr:nvSpPr>
        <xdr:cNvPr id="429" name="楕円 428"/>
        <xdr:cNvSpPr/>
      </xdr:nvSpPr>
      <xdr:spPr>
        <a:xfrm>
          <a:off x="16268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30497</xdr:rowOff>
    </xdr:from>
    <xdr:ext cx="405111" cy="259045"/>
    <xdr:sp macro="" textlink="">
      <xdr:nvSpPr>
        <xdr:cNvPr id="430" name="【保健センター・保健所】&#10;有形固定資産減価償却率該当値テキスト"/>
        <xdr:cNvSpPr txBox="1"/>
      </xdr:nvSpPr>
      <xdr:spPr>
        <a:xfrm>
          <a:off x="16357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25944</xdr:rowOff>
    </xdr:from>
    <xdr:to>
      <xdr:col>81</xdr:col>
      <xdr:colOff>101600</xdr:colOff>
      <xdr:row>61</xdr:row>
      <xdr:rowOff>127544</xdr:rowOff>
    </xdr:to>
    <xdr:sp macro="" textlink="">
      <xdr:nvSpPr>
        <xdr:cNvPr id="431" name="楕円 430"/>
        <xdr:cNvSpPr/>
      </xdr:nvSpPr>
      <xdr:spPr>
        <a:xfrm>
          <a:off x="15430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76744</xdr:rowOff>
    </xdr:from>
    <xdr:to>
      <xdr:col>85</xdr:col>
      <xdr:colOff>127000</xdr:colOff>
      <xdr:row>61</xdr:row>
      <xdr:rowOff>102870</xdr:rowOff>
    </xdr:to>
    <xdr:cxnSp macro="">
      <xdr:nvCxnSpPr>
        <xdr:cNvPr id="432" name="直線コネクタ 431"/>
        <xdr:cNvCxnSpPr/>
      </xdr:nvCxnSpPr>
      <xdr:spPr>
        <a:xfrm>
          <a:off x="15481300" y="1053519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161472</xdr:rowOff>
    </xdr:from>
    <xdr:to>
      <xdr:col>76</xdr:col>
      <xdr:colOff>165100</xdr:colOff>
      <xdr:row>61</xdr:row>
      <xdr:rowOff>91622</xdr:rowOff>
    </xdr:to>
    <xdr:sp macro="" textlink="">
      <xdr:nvSpPr>
        <xdr:cNvPr id="433" name="楕円 432"/>
        <xdr:cNvSpPr/>
      </xdr:nvSpPr>
      <xdr:spPr>
        <a:xfrm>
          <a:off x="14541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40822</xdr:rowOff>
    </xdr:from>
    <xdr:to>
      <xdr:col>81</xdr:col>
      <xdr:colOff>50800</xdr:colOff>
      <xdr:row>61</xdr:row>
      <xdr:rowOff>76744</xdr:rowOff>
    </xdr:to>
    <xdr:cxnSp macro="">
      <xdr:nvCxnSpPr>
        <xdr:cNvPr id="434" name="直線コネクタ 433"/>
        <xdr:cNvCxnSpPr/>
      </xdr:nvCxnSpPr>
      <xdr:spPr>
        <a:xfrm>
          <a:off x="14592300" y="104992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39007</xdr:rowOff>
    </xdr:from>
    <xdr:to>
      <xdr:col>67</xdr:col>
      <xdr:colOff>101600</xdr:colOff>
      <xdr:row>61</xdr:row>
      <xdr:rowOff>140607</xdr:rowOff>
    </xdr:to>
    <xdr:sp macro="" textlink="">
      <xdr:nvSpPr>
        <xdr:cNvPr id="435" name="楕円 434"/>
        <xdr:cNvSpPr/>
      </xdr:nvSpPr>
      <xdr:spPr>
        <a:xfrm>
          <a:off x="12763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29771</xdr:rowOff>
    </xdr:from>
    <xdr:ext cx="405111" cy="259045"/>
    <xdr:sp macro="" textlink="">
      <xdr:nvSpPr>
        <xdr:cNvPr id="436" name="n_1aveValue【保健センター・保健所】&#10;有形固定資産減価償却率"/>
        <xdr:cNvSpPr txBox="1"/>
      </xdr:nvSpPr>
      <xdr:spPr>
        <a:xfrm>
          <a:off x="152660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437" name="n_2aveValue【保健センター・保健所】&#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438" name="n_3aveValue【保健センター・保健所】&#10;有形固定資産減価償却率"/>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380</xdr:rowOff>
    </xdr:from>
    <xdr:ext cx="405111" cy="259045"/>
    <xdr:sp macro="" textlink="">
      <xdr:nvSpPr>
        <xdr:cNvPr id="439" name="n_4aveValue【保健センター・保健所】&#10;有形固定資産減価償却率"/>
        <xdr:cNvSpPr txBox="1"/>
      </xdr:nvSpPr>
      <xdr:spPr>
        <a:xfrm>
          <a:off x="12611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118671</xdr:rowOff>
    </xdr:from>
    <xdr:ext cx="405111" cy="259045"/>
    <xdr:sp macro="" textlink="">
      <xdr:nvSpPr>
        <xdr:cNvPr id="440" name="n_1mainValue【保健センター・保健所】&#10;有形固定資産減価償却率"/>
        <xdr:cNvSpPr txBox="1"/>
      </xdr:nvSpPr>
      <xdr:spPr>
        <a:xfrm>
          <a:off x="152660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82749</xdr:rowOff>
    </xdr:from>
    <xdr:ext cx="405111" cy="259045"/>
    <xdr:sp macro="" textlink="">
      <xdr:nvSpPr>
        <xdr:cNvPr id="441" name="n_2mainValue【保健センター・保健所】&#10;有形固定資産減価償却率"/>
        <xdr:cNvSpPr txBox="1"/>
      </xdr:nvSpPr>
      <xdr:spPr>
        <a:xfrm>
          <a:off x="14389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131734</xdr:rowOff>
    </xdr:from>
    <xdr:ext cx="405111" cy="259045"/>
    <xdr:sp macro="" textlink="">
      <xdr:nvSpPr>
        <xdr:cNvPr id="442" name="n_4mainValue【保健センター・保健所】&#10;有形固定資産減価償却率"/>
        <xdr:cNvSpPr txBox="1"/>
      </xdr:nvSpPr>
      <xdr:spPr>
        <a:xfrm>
          <a:off x="12611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3" name="直線コネクタ 45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4" name="テキスト ボックス 45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5" name="直線コネクタ 45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6" name="テキスト ボックス 45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7" name="直線コネクタ 45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8" name="テキスト ボックス 45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9" name="直線コネクタ 45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0" name="テキスト ボックス 45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1" name="直線コネクタ 4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2" name="テキスト ボックス 4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464" name="直線コネクタ 463"/>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465" name="【保健センター・保健所】&#10;一人当たり面積最小値テキスト"/>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466" name="直線コネクタ 465"/>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467" name="【保健センター・保健所】&#10;一人当たり面積最大値テキスト"/>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468" name="直線コネクタ 467"/>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469" name="【保健センター・保健所】&#10;一人当たり面積平均値テキスト"/>
        <xdr:cNvSpPr txBox="1"/>
      </xdr:nvSpPr>
      <xdr:spPr>
        <a:xfrm>
          <a:off x="22199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470" name="フローチャート: 判断 469"/>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471" name="フローチャート: 判断 470"/>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472" name="フローチャート: 判断 471"/>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473" name="フローチャート: 判断 472"/>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474" name="フローチャート: 判断 473"/>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5" name="テキスト ボックス 4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480" name="楕円 479"/>
        <xdr:cNvSpPr/>
      </xdr:nvSpPr>
      <xdr:spPr>
        <a:xfrm>
          <a:off x="221107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79011</xdr:rowOff>
    </xdr:from>
    <xdr:ext cx="469744" cy="259045"/>
    <xdr:sp macro="" textlink="">
      <xdr:nvSpPr>
        <xdr:cNvPr id="481" name="【保健センター・保健所】&#10;一人当たり面積該当値テキスト"/>
        <xdr:cNvSpPr txBox="1"/>
      </xdr:nvSpPr>
      <xdr:spPr>
        <a:xfrm>
          <a:off x="22199600" y="1070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168656</xdr:rowOff>
    </xdr:from>
    <xdr:to>
      <xdr:col>112</xdr:col>
      <xdr:colOff>38100</xdr:colOff>
      <xdr:row>63</xdr:row>
      <xdr:rowOff>98806</xdr:rowOff>
    </xdr:to>
    <xdr:sp macro="" textlink="">
      <xdr:nvSpPr>
        <xdr:cNvPr id="482" name="楕円 481"/>
        <xdr:cNvSpPr/>
      </xdr:nvSpPr>
      <xdr:spPr>
        <a:xfrm>
          <a:off x="21272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43434</xdr:rowOff>
    </xdr:from>
    <xdr:to>
      <xdr:col>116</xdr:col>
      <xdr:colOff>63500</xdr:colOff>
      <xdr:row>63</xdr:row>
      <xdr:rowOff>48006</xdr:rowOff>
    </xdr:to>
    <xdr:cxnSp macro="">
      <xdr:nvCxnSpPr>
        <xdr:cNvPr id="483" name="直線コネクタ 482"/>
        <xdr:cNvCxnSpPr/>
      </xdr:nvCxnSpPr>
      <xdr:spPr>
        <a:xfrm flipV="1">
          <a:off x="21323300" y="108447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170942</xdr:rowOff>
    </xdr:from>
    <xdr:to>
      <xdr:col>107</xdr:col>
      <xdr:colOff>101600</xdr:colOff>
      <xdr:row>63</xdr:row>
      <xdr:rowOff>101092</xdr:rowOff>
    </xdr:to>
    <xdr:sp macro="" textlink="">
      <xdr:nvSpPr>
        <xdr:cNvPr id="484" name="楕円 483"/>
        <xdr:cNvSpPr/>
      </xdr:nvSpPr>
      <xdr:spPr>
        <a:xfrm>
          <a:off x="20383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48006</xdr:rowOff>
    </xdr:from>
    <xdr:to>
      <xdr:col>111</xdr:col>
      <xdr:colOff>177800</xdr:colOff>
      <xdr:row>63</xdr:row>
      <xdr:rowOff>50292</xdr:rowOff>
    </xdr:to>
    <xdr:cxnSp macro="">
      <xdr:nvCxnSpPr>
        <xdr:cNvPr id="485" name="直線コネクタ 484"/>
        <xdr:cNvCxnSpPr/>
      </xdr:nvCxnSpPr>
      <xdr:spPr>
        <a:xfrm flipV="1">
          <a:off x="20434300" y="108493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4064</xdr:rowOff>
    </xdr:from>
    <xdr:to>
      <xdr:col>98</xdr:col>
      <xdr:colOff>38100</xdr:colOff>
      <xdr:row>63</xdr:row>
      <xdr:rowOff>105664</xdr:rowOff>
    </xdr:to>
    <xdr:sp macro="" textlink="">
      <xdr:nvSpPr>
        <xdr:cNvPr id="486" name="楕円 485"/>
        <xdr:cNvSpPr/>
      </xdr:nvSpPr>
      <xdr:spPr>
        <a:xfrm>
          <a:off x="18605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138193</xdr:rowOff>
    </xdr:from>
    <xdr:ext cx="469744" cy="259045"/>
    <xdr:sp macro="" textlink="">
      <xdr:nvSpPr>
        <xdr:cNvPr id="487" name="n_1aveValue【保健センター・保健所】&#10;一人当たり面積"/>
        <xdr:cNvSpPr txBox="1"/>
      </xdr:nvSpPr>
      <xdr:spPr>
        <a:xfrm>
          <a:off x="21075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488" name="n_2aveValue【保健センター・保健所】&#10;一人当たり面積"/>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131335</xdr:rowOff>
    </xdr:from>
    <xdr:ext cx="469744" cy="259045"/>
    <xdr:sp macro="" textlink="">
      <xdr:nvSpPr>
        <xdr:cNvPr id="489" name="n_3aveValue【保健センター・保健所】&#10;一人当たり面積"/>
        <xdr:cNvSpPr txBox="1"/>
      </xdr:nvSpPr>
      <xdr:spPr>
        <a:xfrm>
          <a:off x="19310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490" name="n_4aveValue【保健センター・保健所】&#10;一人当たり面積"/>
        <xdr:cNvSpPr txBox="1"/>
      </xdr:nvSpPr>
      <xdr:spPr>
        <a:xfrm>
          <a:off x="18421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89933</xdr:rowOff>
    </xdr:from>
    <xdr:ext cx="469744" cy="259045"/>
    <xdr:sp macro="" textlink="">
      <xdr:nvSpPr>
        <xdr:cNvPr id="491" name="n_1mainValue【保健センター・保健所】&#10;一人当たり面積"/>
        <xdr:cNvSpPr txBox="1"/>
      </xdr:nvSpPr>
      <xdr:spPr>
        <a:xfrm>
          <a:off x="210757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92219</xdr:rowOff>
    </xdr:from>
    <xdr:ext cx="469744" cy="259045"/>
    <xdr:sp macro="" textlink="">
      <xdr:nvSpPr>
        <xdr:cNvPr id="492" name="n_2mainValue【保健センター・保健所】&#10;一人当たり面積"/>
        <xdr:cNvSpPr txBox="1"/>
      </xdr:nvSpPr>
      <xdr:spPr>
        <a:xfrm>
          <a:off x="20199427"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96791</xdr:rowOff>
    </xdr:from>
    <xdr:ext cx="469744" cy="259045"/>
    <xdr:sp macro="" textlink="">
      <xdr:nvSpPr>
        <xdr:cNvPr id="493" name="n_4mainValue【保健センター・保健所】&#10;一人当たり面積"/>
        <xdr:cNvSpPr txBox="1"/>
      </xdr:nvSpPr>
      <xdr:spPr>
        <a:xfrm>
          <a:off x="184214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0" name="テキスト ボックス 5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1" name="直線コネクタ 5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2" name="テキスト ボックス 52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3" name="直線コネクタ 5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4" name="テキスト ボックス 5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5" name="直線コネクタ 5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6" name="テキスト ボックス 5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7" name="直線コネクタ 5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8" name="テキスト ボックス 5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9" name="直線コネクタ 5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0" name="テキスト ボックス 5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1" name="直線コネクタ 5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2" name="テキスト ボックス 53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3" name="直線コネクタ 5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535" name="直線コネクタ 534"/>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3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37" name="直線コネクタ 53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538" name="【庁舎】&#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539" name="直線コネクタ 538"/>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43015</xdr:rowOff>
    </xdr:from>
    <xdr:ext cx="405111" cy="259045"/>
    <xdr:sp macro="" textlink="">
      <xdr:nvSpPr>
        <xdr:cNvPr id="540" name="【庁舎】&#10;有形固定資産減価償却率平均値テキスト"/>
        <xdr:cNvSpPr txBox="1"/>
      </xdr:nvSpPr>
      <xdr:spPr>
        <a:xfrm>
          <a:off x="16357600" y="1787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541" name="フローチャート: 判断 540"/>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542" name="フローチャート: 判断 541"/>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543" name="フローチャート: 判断 542"/>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544" name="フローチャート: 判断 543"/>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545" name="フローチャート: 判断 544"/>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551" name="楕円 550"/>
        <xdr:cNvSpPr/>
      </xdr:nvSpPr>
      <xdr:spPr>
        <a:xfrm>
          <a:off x="162687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67871</xdr:rowOff>
    </xdr:from>
    <xdr:ext cx="405111" cy="259045"/>
    <xdr:sp macro="" textlink="">
      <xdr:nvSpPr>
        <xdr:cNvPr id="552" name="【庁舎】&#10;有形固定資産減価償却率該当値テキスト"/>
        <xdr:cNvSpPr txBox="1"/>
      </xdr:nvSpPr>
      <xdr:spPr>
        <a:xfrm>
          <a:off x="16357600" y="1755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147864</xdr:rowOff>
    </xdr:from>
    <xdr:to>
      <xdr:col>81</xdr:col>
      <xdr:colOff>101600</xdr:colOff>
      <xdr:row>104</xdr:row>
      <xdr:rowOff>78014</xdr:rowOff>
    </xdr:to>
    <xdr:sp macro="" textlink="">
      <xdr:nvSpPr>
        <xdr:cNvPr id="553" name="楕円 552"/>
        <xdr:cNvSpPr/>
      </xdr:nvSpPr>
      <xdr:spPr>
        <a:xfrm>
          <a:off x="15430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95794</xdr:rowOff>
    </xdr:from>
    <xdr:to>
      <xdr:col>85</xdr:col>
      <xdr:colOff>127000</xdr:colOff>
      <xdr:row>104</xdr:row>
      <xdr:rowOff>27214</xdr:rowOff>
    </xdr:to>
    <xdr:cxnSp macro="">
      <xdr:nvCxnSpPr>
        <xdr:cNvPr id="554" name="直線コネクタ 553"/>
        <xdr:cNvCxnSpPr/>
      </xdr:nvCxnSpPr>
      <xdr:spPr>
        <a:xfrm flipV="1">
          <a:off x="15481300" y="17755144"/>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555" name="楕円 554"/>
        <xdr:cNvSpPr/>
      </xdr:nvSpPr>
      <xdr:spPr>
        <a:xfrm>
          <a:off x="14541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xdr:rowOff>
    </xdr:from>
    <xdr:to>
      <xdr:col>81</xdr:col>
      <xdr:colOff>50800</xdr:colOff>
      <xdr:row>104</xdr:row>
      <xdr:rowOff>27214</xdr:rowOff>
    </xdr:to>
    <xdr:cxnSp macro="">
      <xdr:nvCxnSpPr>
        <xdr:cNvPr id="556" name="直線コネクタ 555"/>
        <xdr:cNvCxnSpPr/>
      </xdr:nvCxnSpPr>
      <xdr:spPr>
        <a:xfrm>
          <a:off x="14592300" y="178384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38463</xdr:rowOff>
    </xdr:from>
    <xdr:to>
      <xdr:col>67</xdr:col>
      <xdr:colOff>101600</xdr:colOff>
      <xdr:row>108</xdr:row>
      <xdr:rowOff>140063</xdr:rowOff>
    </xdr:to>
    <xdr:sp macro="" textlink="">
      <xdr:nvSpPr>
        <xdr:cNvPr id="557" name="楕円 556"/>
        <xdr:cNvSpPr/>
      </xdr:nvSpPr>
      <xdr:spPr>
        <a:xfrm>
          <a:off x="12763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90369</xdr:rowOff>
    </xdr:from>
    <xdr:ext cx="405111" cy="259045"/>
    <xdr:sp macro="" textlink="">
      <xdr:nvSpPr>
        <xdr:cNvPr id="558" name="n_1aveValue【庁舎】&#10;有形固定資産減価償却率"/>
        <xdr:cNvSpPr txBox="1"/>
      </xdr:nvSpPr>
      <xdr:spPr>
        <a:xfrm>
          <a:off x="152660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64243</xdr:rowOff>
    </xdr:from>
    <xdr:ext cx="405111" cy="259045"/>
    <xdr:sp macro="" textlink="">
      <xdr:nvSpPr>
        <xdr:cNvPr id="559" name="n_2aveValue【庁舎】&#10;有形固定資産減価償却率"/>
        <xdr:cNvSpPr txBox="1"/>
      </xdr:nvSpPr>
      <xdr:spPr>
        <a:xfrm>
          <a:off x="14389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560" name="n_3aveValue【庁舎】&#10;有形固定資産減価償却率"/>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561" name="n_4aveValue【庁舎】&#10;有形固定資産減価償却率"/>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94541</xdr:rowOff>
    </xdr:from>
    <xdr:ext cx="405111" cy="259045"/>
    <xdr:sp macro="" textlink="">
      <xdr:nvSpPr>
        <xdr:cNvPr id="562" name="n_1mainValue【庁舎】&#10;有形固定資産減価償却率"/>
        <xdr:cNvSpPr txBox="1"/>
      </xdr:nvSpPr>
      <xdr:spPr>
        <a:xfrm>
          <a:off x="152660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563" name="n_2main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131190</xdr:rowOff>
    </xdr:from>
    <xdr:ext cx="405111" cy="259045"/>
    <xdr:sp macro="" textlink="">
      <xdr:nvSpPr>
        <xdr:cNvPr id="564" name="n_4mainValue【庁舎】&#10;有形固定資産減価償却率"/>
        <xdr:cNvSpPr txBox="1"/>
      </xdr:nvSpPr>
      <xdr:spPr>
        <a:xfrm>
          <a:off x="12611744" y="1864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2" name="正方形/長方形 5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3" name="テキスト ボックス 5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4" name="直線コネクタ 5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75" name="直線コネクタ 57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76" name="テキスト ボックス 57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77" name="直線コネクタ 57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78" name="テキスト ボックス 57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79" name="直線コネクタ 57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80" name="テキスト ボックス 57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81" name="直線コネクタ 58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82" name="テキスト ボックス 58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3" name="直線コネクタ 5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4" name="テキスト ボックス 5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586" name="直線コネクタ 585"/>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587" name="【庁舎】&#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588" name="直線コネクタ 587"/>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589" name="【庁舎】&#10;一人当たり面積最大値テキスト"/>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590" name="直線コネクタ 589"/>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44975</xdr:rowOff>
    </xdr:from>
    <xdr:ext cx="469744" cy="259045"/>
    <xdr:sp macro="" textlink="">
      <xdr:nvSpPr>
        <xdr:cNvPr id="591" name="【庁舎】&#10;一人当たり面積平均値テキスト"/>
        <xdr:cNvSpPr txBox="1"/>
      </xdr:nvSpPr>
      <xdr:spPr>
        <a:xfrm>
          <a:off x="22199600" y="1821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592" name="フローチャート: 判断 591"/>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593" name="フローチャート: 判断 592"/>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594" name="フローチャート: 判断 593"/>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595" name="フローチャート: 判断 594"/>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596" name="フローチャート: 判断 595"/>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7" name="テキスト ボックス 5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8" name="テキスト ボックス 5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9" name="テキスト ボックス 5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0" name="テキスト ボックス 5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1" name="テキスト ボックス 6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134671</xdr:rowOff>
    </xdr:from>
    <xdr:to>
      <xdr:col>116</xdr:col>
      <xdr:colOff>114300</xdr:colOff>
      <xdr:row>105</xdr:row>
      <xdr:rowOff>64821</xdr:rowOff>
    </xdr:to>
    <xdr:sp macro="" textlink="">
      <xdr:nvSpPr>
        <xdr:cNvPr id="602" name="楕円 601"/>
        <xdr:cNvSpPr/>
      </xdr:nvSpPr>
      <xdr:spPr>
        <a:xfrm>
          <a:off x="22110700" y="1796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157548</xdr:rowOff>
    </xdr:from>
    <xdr:ext cx="469744" cy="259045"/>
    <xdr:sp macro="" textlink="">
      <xdr:nvSpPr>
        <xdr:cNvPr id="603" name="【庁舎】&#10;一人当たり面積該当値テキスト"/>
        <xdr:cNvSpPr txBox="1"/>
      </xdr:nvSpPr>
      <xdr:spPr>
        <a:xfrm>
          <a:off x="22199600" y="1781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131927</xdr:rowOff>
    </xdr:from>
    <xdr:to>
      <xdr:col>112</xdr:col>
      <xdr:colOff>38100</xdr:colOff>
      <xdr:row>107</xdr:row>
      <xdr:rowOff>62077</xdr:rowOff>
    </xdr:to>
    <xdr:sp macro="" textlink="">
      <xdr:nvSpPr>
        <xdr:cNvPr id="604" name="楕円 603"/>
        <xdr:cNvSpPr/>
      </xdr:nvSpPr>
      <xdr:spPr>
        <a:xfrm>
          <a:off x="21272500" y="183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14021</xdr:rowOff>
    </xdr:from>
    <xdr:to>
      <xdr:col>116</xdr:col>
      <xdr:colOff>63500</xdr:colOff>
      <xdr:row>107</xdr:row>
      <xdr:rowOff>11277</xdr:rowOff>
    </xdr:to>
    <xdr:cxnSp macro="">
      <xdr:nvCxnSpPr>
        <xdr:cNvPr id="605" name="直線コネクタ 604"/>
        <xdr:cNvCxnSpPr/>
      </xdr:nvCxnSpPr>
      <xdr:spPr>
        <a:xfrm flipV="1">
          <a:off x="21323300" y="18016271"/>
          <a:ext cx="838200" cy="34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138328</xdr:rowOff>
    </xdr:from>
    <xdr:to>
      <xdr:col>107</xdr:col>
      <xdr:colOff>101600</xdr:colOff>
      <xdr:row>107</xdr:row>
      <xdr:rowOff>68478</xdr:rowOff>
    </xdr:to>
    <xdr:sp macro="" textlink="">
      <xdr:nvSpPr>
        <xdr:cNvPr id="606" name="楕円 605"/>
        <xdr:cNvSpPr/>
      </xdr:nvSpPr>
      <xdr:spPr>
        <a:xfrm>
          <a:off x="20383500" y="1831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11277</xdr:rowOff>
    </xdr:from>
    <xdr:to>
      <xdr:col>111</xdr:col>
      <xdr:colOff>177800</xdr:colOff>
      <xdr:row>107</xdr:row>
      <xdr:rowOff>17678</xdr:rowOff>
    </xdr:to>
    <xdr:cxnSp macro="">
      <xdr:nvCxnSpPr>
        <xdr:cNvPr id="607" name="直線コネクタ 606"/>
        <xdr:cNvCxnSpPr/>
      </xdr:nvCxnSpPr>
      <xdr:spPr>
        <a:xfrm flipV="1">
          <a:off x="20434300" y="1835642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79350</xdr:rowOff>
    </xdr:from>
    <xdr:to>
      <xdr:col>98</xdr:col>
      <xdr:colOff>38100</xdr:colOff>
      <xdr:row>108</xdr:row>
      <xdr:rowOff>9500</xdr:rowOff>
    </xdr:to>
    <xdr:sp macro="" textlink="">
      <xdr:nvSpPr>
        <xdr:cNvPr id="608" name="楕円 607"/>
        <xdr:cNvSpPr/>
      </xdr:nvSpPr>
      <xdr:spPr>
        <a:xfrm>
          <a:off x="18605500" y="184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164558</xdr:rowOff>
    </xdr:from>
    <xdr:ext cx="469744" cy="259045"/>
    <xdr:sp macro="" textlink="">
      <xdr:nvSpPr>
        <xdr:cNvPr id="609" name="n_1aveValue【庁舎】&#10;一人当たり面積"/>
        <xdr:cNvSpPr txBox="1"/>
      </xdr:nvSpPr>
      <xdr:spPr>
        <a:xfrm>
          <a:off x="21075727" y="179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610" name="n_2aveValue【庁舎】&#10;一人当たり面積"/>
        <xdr:cNvSpPr txBox="1"/>
      </xdr:nvSpPr>
      <xdr:spPr>
        <a:xfrm>
          <a:off x="201994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611" name="n_3aveValue【庁舎】&#10;一人当たり面積"/>
        <xdr:cNvSpPr txBox="1"/>
      </xdr:nvSpPr>
      <xdr:spPr>
        <a:xfrm>
          <a:off x="19310427" y="180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612" name="n_4aveValue【庁舎】&#10;一人当たり面積"/>
        <xdr:cNvSpPr txBox="1"/>
      </xdr:nvSpPr>
      <xdr:spPr>
        <a:xfrm>
          <a:off x="18421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53204</xdr:rowOff>
    </xdr:from>
    <xdr:ext cx="469744" cy="259045"/>
    <xdr:sp macro="" textlink="">
      <xdr:nvSpPr>
        <xdr:cNvPr id="613" name="n_1mainValue【庁舎】&#10;一人当たり面積"/>
        <xdr:cNvSpPr txBox="1"/>
      </xdr:nvSpPr>
      <xdr:spPr>
        <a:xfrm>
          <a:off x="21075727" y="1839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59605</xdr:rowOff>
    </xdr:from>
    <xdr:ext cx="469744" cy="259045"/>
    <xdr:sp macro="" textlink="">
      <xdr:nvSpPr>
        <xdr:cNvPr id="614" name="n_2mainValue【庁舎】&#10;一人当たり面積"/>
        <xdr:cNvSpPr txBox="1"/>
      </xdr:nvSpPr>
      <xdr:spPr>
        <a:xfrm>
          <a:off x="20199427" y="1840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627</xdr:rowOff>
    </xdr:from>
    <xdr:ext cx="469744" cy="259045"/>
    <xdr:sp macro="" textlink="">
      <xdr:nvSpPr>
        <xdr:cNvPr id="615" name="n_4mainValue【庁舎】&#10;一人当たり面積"/>
        <xdr:cNvSpPr txBox="1"/>
      </xdr:nvSpPr>
      <xdr:spPr>
        <a:xfrm>
          <a:off x="18421427" y="185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6" name="正方形/長方形 6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7" name="正方形/長方形 6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8" name="テキスト ボックス 6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ea"/>
              <a:ea typeface="+mn-ea"/>
              <a:cs typeface="+mn-cs"/>
            </a:rPr>
            <a:t>類似団体と比較して有形固定資産減価償却率が高くなっている施設は、</a:t>
          </a:r>
          <a:r>
            <a:rPr lang="ja-JP" altLang="en-US" sz="1100" b="0" i="0" baseline="0">
              <a:solidFill>
                <a:schemeClr val="dk1"/>
              </a:solidFill>
              <a:effectLst/>
              <a:latin typeface="+mn-ea"/>
              <a:ea typeface="+mn-ea"/>
              <a:cs typeface="+mn-cs"/>
            </a:rPr>
            <a:t>保健センター、福祉施設、市民会館で</a:t>
          </a:r>
          <a:r>
            <a:rPr lang="ja-JP" altLang="ja-JP" sz="1100" b="0" i="0" baseline="0">
              <a:solidFill>
                <a:schemeClr val="dk1"/>
              </a:solidFill>
              <a:effectLst/>
              <a:latin typeface="+mn-ea"/>
              <a:ea typeface="+mn-ea"/>
              <a:cs typeface="+mn-cs"/>
            </a:rPr>
            <a:t>あり、低くなっている施設は、</a:t>
          </a:r>
          <a:r>
            <a:rPr lang="ja-JP" altLang="en-US" sz="1100" b="0" i="0" baseline="0">
              <a:solidFill>
                <a:schemeClr val="dk1"/>
              </a:solidFill>
              <a:effectLst/>
              <a:latin typeface="+mn-ea"/>
              <a:ea typeface="+mn-ea"/>
              <a:cs typeface="+mn-cs"/>
            </a:rPr>
            <a:t>体育館・プール、庁舎</a:t>
          </a:r>
          <a:r>
            <a:rPr lang="ja-JP" altLang="ja-JP" sz="1100" b="0" i="0" baseline="0">
              <a:solidFill>
                <a:schemeClr val="dk1"/>
              </a:solidFill>
              <a:effectLst/>
              <a:latin typeface="+mn-ea"/>
              <a:ea typeface="+mn-ea"/>
              <a:cs typeface="+mn-cs"/>
            </a:rPr>
            <a:t>である。 </a:t>
          </a:r>
          <a:endParaRPr lang="ja-JP" altLang="ja-JP" sz="1100">
            <a:effectLst/>
            <a:latin typeface="+mn-ea"/>
            <a:ea typeface="+mn-ea"/>
          </a:endParaRPr>
        </a:p>
        <a:p>
          <a:r>
            <a:rPr lang="ja-JP" altLang="en-US" sz="1100" b="0" i="0" u="none" strike="noStrike" baseline="0" smtClean="0">
              <a:solidFill>
                <a:schemeClr val="dk1"/>
              </a:solidFill>
              <a:latin typeface="+mn-lt"/>
              <a:ea typeface="+mn-ea"/>
              <a:cs typeface="+mn-cs"/>
            </a:rPr>
            <a:t>償却率が高くなっている施設については、公共施設等総合管理計画に基づき、今後、老朽化対策に取り組んでいく。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7,566
7,485
237.16
10,633,408
10,498,167
132,888
4,687,802
8,291,720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・高額所得者（軽種馬事業主等）が居住していることにより類似団体平均を上回る税収があるため、指数は「</a:t>
          </a:r>
          <a:r>
            <a:rPr kumimoji="1" lang="en-US" altLang="ja-JP" sz="1300">
              <a:latin typeface="ＭＳ ゴシック" panose="020B0609070205080204" pitchFamily="49" charset="-128"/>
              <a:ea typeface="ＭＳ ゴシック" panose="020B0609070205080204" pitchFamily="49" charset="-128"/>
            </a:rPr>
            <a:t>0.46</a:t>
          </a:r>
          <a:r>
            <a:rPr kumimoji="1" lang="ja-JP" altLang="en-US" sz="1300">
              <a:latin typeface="ＭＳ ゴシック" panose="020B0609070205080204" pitchFamily="49" charset="-128"/>
              <a:ea typeface="ＭＳ ゴシック" panose="020B0609070205080204" pitchFamily="49" charset="-128"/>
            </a:rPr>
            <a:t>」となっている、近年は増加傾向（平成</a:t>
          </a:r>
          <a:r>
            <a:rPr kumimoji="1" lang="en-US" altLang="ja-JP" sz="1300">
              <a:latin typeface="ＭＳ ゴシック" panose="020B0609070205080204" pitchFamily="49" charset="-128"/>
              <a:ea typeface="ＭＳ ゴシック" panose="020B0609070205080204" pitchFamily="49" charset="-128"/>
            </a:rPr>
            <a:t>27</a:t>
          </a:r>
          <a:r>
            <a:rPr kumimoji="1" lang="ja-JP" altLang="en-US" sz="1300">
              <a:latin typeface="ＭＳ ゴシック" panose="020B0609070205080204" pitchFamily="49" charset="-128"/>
              <a:ea typeface="ＭＳ ゴシック" panose="020B0609070205080204" pitchFamily="49" charset="-128"/>
            </a:rPr>
            <a:t>年度以降増加）にあります。今後も税収増加等により歳入の確保を図るとともに、「職員定員適正化計画」に基づく人件費の抑制及び「行政改革プラン」に沿った行政の効率化を図り、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156633</xdr:rowOff>
    </xdr:to>
    <xdr:cxnSp macro="">
      <xdr:nvCxnSpPr>
        <xdr:cNvPr id="68" name="直線コネクタ 67"/>
        <xdr:cNvCxnSpPr/>
      </xdr:nvCxnSpPr>
      <xdr:spPr>
        <a:xfrm flipV="1">
          <a:off x="4114800" y="71726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1" name="直線コネクタ 70"/>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11995</xdr:rowOff>
    </xdr:to>
    <xdr:cxnSp macro="">
      <xdr:nvCxnSpPr>
        <xdr:cNvPr id="74" name="直線コネクタ 73"/>
        <xdr:cNvCxnSpPr/>
      </xdr:nvCxnSpPr>
      <xdr:spPr>
        <a:xfrm flipV="1">
          <a:off x="2336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11995</xdr:rowOff>
    </xdr:from>
    <xdr:to>
      <xdr:col>11</xdr:col>
      <xdr:colOff>31750</xdr:colOff>
      <xdr:row>42</xdr:row>
      <xdr:rowOff>25400</xdr:rowOff>
    </xdr:to>
    <xdr:cxnSp macro="">
      <xdr:nvCxnSpPr>
        <xdr:cNvPr id="77" name="直線コネクタ 76"/>
        <xdr:cNvCxnSpPr/>
      </xdr:nvCxnSpPr>
      <xdr:spPr>
        <a:xfrm flipV="1">
          <a:off x="1447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81" name="テキスト ボックス 80"/>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7" name="楕円 86"/>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108955</xdr:rowOff>
    </xdr:from>
    <xdr:ext cx="762000" cy="259045"/>
    <xdr:sp macro="" textlink="">
      <xdr:nvSpPr>
        <xdr:cNvPr id="88" name="財政力該当値テキスト"/>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89" name="楕円 88"/>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0" name="テキスト ボックス 89"/>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1" name="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2" name="テキスト ボックス 91"/>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132645</xdr:rowOff>
    </xdr:from>
    <xdr:to>
      <xdr:col>11</xdr:col>
      <xdr:colOff>82550</xdr:colOff>
      <xdr:row>42</xdr:row>
      <xdr:rowOff>62795</xdr:rowOff>
    </xdr:to>
    <xdr:sp macro="" textlink="">
      <xdr:nvSpPr>
        <xdr:cNvPr id="93" name="楕円 92"/>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94" name="テキスト ボックス 93"/>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5" name="楕円 94"/>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6" name="テキスト ボックス 95"/>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・昨年度に比べ、経常経費が減少にくらべ、財源の減少額が小さかったため</a:t>
          </a:r>
          <a:r>
            <a:rPr kumimoji="1" lang="en-US" altLang="ja-JP" sz="1300">
              <a:latin typeface="ＭＳ ゴシック" panose="020B0609070205080204" pitchFamily="49" charset="-128"/>
              <a:ea typeface="ＭＳ ゴシック" panose="020B0609070205080204" pitchFamily="49" charset="-128"/>
            </a:rPr>
            <a:t>｢90.3</a:t>
          </a:r>
          <a:r>
            <a:rPr kumimoji="1" lang="ja-JP" altLang="en-US" sz="1300">
              <a:latin typeface="ＭＳ ゴシック" panose="020B0609070205080204" pitchFamily="49" charset="-128"/>
              <a:ea typeface="ＭＳ ゴシック" panose="020B0609070205080204" pitchFamily="49" charset="-128"/>
            </a:rPr>
            <a:t>％</a:t>
          </a:r>
          <a:r>
            <a:rPr kumimoji="1" lang="en-US" altLang="ja-JP" sz="1300">
              <a:latin typeface="ＭＳ ゴシック" panose="020B0609070205080204" pitchFamily="49" charset="-128"/>
              <a:ea typeface="ＭＳ ゴシック" panose="020B0609070205080204" pitchFamily="49" charset="-128"/>
            </a:rPr>
            <a:t>｣</a:t>
          </a:r>
          <a:r>
            <a:rPr kumimoji="1" lang="ja-JP" altLang="en-US" sz="1300">
              <a:latin typeface="ＭＳ ゴシック" panose="020B0609070205080204" pitchFamily="49" charset="-128"/>
              <a:ea typeface="ＭＳ ゴシック" panose="020B0609070205080204" pitchFamily="49" charset="-128"/>
            </a:rPr>
            <a:t>となり、前年度に比べ減となった。類似団体平均よりも下回っているものの、今後も人口減少による普通交付税の減少により厳しさを増すことが想定されるます。歳入では、町税等の収納率の向上や受益者負担の適正化など自主財源の確保に努め、歳出では、今まで以上の創意工夫による経常経費の圧縮とともに、類似公共施設の統合・再編や民間活力の活用による維持管理など、行財政改革により財政の健全化を図り、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77978</xdr:rowOff>
    </xdr:from>
    <xdr:to>
      <xdr:col>23</xdr:col>
      <xdr:colOff>133350</xdr:colOff>
      <xdr:row>64</xdr:row>
      <xdr:rowOff>97282</xdr:rowOff>
    </xdr:to>
    <xdr:cxnSp macro="">
      <xdr:nvCxnSpPr>
        <xdr:cNvPr id="129" name="直線コネクタ 128"/>
        <xdr:cNvCxnSpPr/>
      </xdr:nvCxnSpPr>
      <xdr:spPr>
        <a:xfrm flipV="1">
          <a:off x="4114800" y="1105077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44196</xdr:rowOff>
    </xdr:from>
    <xdr:to>
      <xdr:col>19</xdr:col>
      <xdr:colOff>133350</xdr:colOff>
      <xdr:row>64</xdr:row>
      <xdr:rowOff>97282</xdr:rowOff>
    </xdr:to>
    <xdr:cxnSp macro="">
      <xdr:nvCxnSpPr>
        <xdr:cNvPr id="132" name="直線コネクタ 131"/>
        <xdr:cNvCxnSpPr/>
      </xdr:nvCxnSpPr>
      <xdr:spPr>
        <a:xfrm>
          <a:off x="3225800" y="1101699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44196</xdr:rowOff>
    </xdr:from>
    <xdr:to>
      <xdr:col>15</xdr:col>
      <xdr:colOff>82550</xdr:colOff>
      <xdr:row>64</xdr:row>
      <xdr:rowOff>58674</xdr:rowOff>
    </xdr:to>
    <xdr:cxnSp macro="">
      <xdr:nvCxnSpPr>
        <xdr:cNvPr id="135" name="直線コネクタ 134"/>
        <xdr:cNvCxnSpPr/>
      </xdr:nvCxnSpPr>
      <xdr:spPr>
        <a:xfrm flipV="1">
          <a:off x="2336800" y="110169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99822</xdr:rowOff>
    </xdr:from>
    <xdr:to>
      <xdr:col>11</xdr:col>
      <xdr:colOff>31750</xdr:colOff>
      <xdr:row>64</xdr:row>
      <xdr:rowOff>58674</xdr:rowOff>
    </xdr:to>
    <xdr:cxnSp macro="">
      <xdr:nvCxnSpPr>
        <xdr:cNvPr id="138" name="直線コネクタ 137"/>
        <xdr:cNvCxnSpPr/>
      </xdr:nvCxnSpPr>
      <xdr:spPr>
        <a:xfrm>
          <a:off x="1447800" y="1090117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2" name="テキスト ボックス 141"/>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27178</xdr:rowOff>
    </xdr:from>
    <xdr:to>
      <xdr:col>23</xdr:col>
      <xdr:colOff>184150</xdr:colOff>
      <xdr:row>64</xdr:row>
      <xdr:rowOff>128778</xdr:rowOff>
    </xdr:to>
    <xdr:sp macro="" textlink="">
      <xdr:nvSpPr>
        <xdr:cNvPr id="148" name="楕円 147"/>
        <xdr:cNvSpPr/>
      </xdr:nvSpPr>
      <xdr:spPr>
        <a:xfrm>
          <a:off x="49022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170705</xdr:rowOff>
    </xdr:from>
    <xdr:ext cx="762000" cy="259045"/>
    <xdr:sp macro="" textlink="">
      <xdr:nvSpPr>
        <xdr:cNvPr id="149" name="財政構造の弾力性該当値テキスト"/>
        <xdr:cNvSpPr txBox="1"/>
      </xdr:nvSpPr>
      <xdr:spPr>
        <a:xfrm>
          <a:off x="5041900" y="1097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46482</xdr:rowOff>
    </xdr:from>
    <xdr:to>
      <xdr:col>19</xdr:col>
      <xdr:colOff>184150</xdr:colOff>
      <xdr:row>64</xdr:row>
      <xdr:rowOff>148082</xdr:rowOff>
    </xdr:to>
    <xdr:sp macro="" textlink="">
      <xdr:nvSpPr>
        <xdr:cNvPr id="150" name="楕円 149"/>
        <xdr:cNvSpPr/>
      </xdr:nvSpPr>
      <xdr:spPr>
        <a:xfrm>
          <a:off x="4064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132859</xdr:rowOff>
    </xdr:from>
    <xdr:ext cx="736600" cy="259045"/>
    <xdr:sp macro="" textlink="">
      <xdr:nvSpPr>
        <xdr:cNvPr id="151" name="テキスト ボックス 150"/>
        <xdr:cNvSpPr txBox="1"/>
      </xdr:nvSpPr>
      <xdr:spPr>
        <a:xfrm>
          <a:off x="3733800" y="1110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164846</xdr:rowOff>
    </xdr:from>
    <xdr:to>
      <xdr:col>15</xdr:col>
      <xdr:colOff>133350</xdr:colOff>
      <xdr:row>64</xdr:row>
      <xdr:rowOff>94996</xdr:rowOff>
    </xdr:to>
    <xdr:sp macro="" textlink="">
      <xdr:nvSpPr>
        <xdr:cNvPr id="152" name="楕円 151"/>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79773</xdr:rowOff>
    </xdr:from>
    <xdr:ext cx="762000" cy="259045"/>
    <xdr:sp macro="" textlink="">
      <xdr:nvSpPr>
        <xdr:cNvPr id="153" name="テキスト ボックス 152"/>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7874</xdr:rowOff>
    </xdr:from>
    <xdr:to>
      <xdr:col>11</xdr:col>
      <xdr:colOff>82550</xdr:colOff>
      <xdr:row>64</xdr:row>
      <xdr:rowOff>109474</xdr:rowOff>
    </xdr:to>
    <xdr:sp macro="" textlink="">
      <xdr:nvSpPr>
        <xdr:cNvPr id="154" name="楕円 153"/>
        <xdr:cNvSpPr/>
      </xdr:nvSpPr>
      <xdr:spPr>
        <a:xfrm>
          <a:off x="2286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94251</xdr:rowOff>
    </xdr:from>
    <xdr:ext cx="762000" cy="259045"/>
    <xdr:sp macro="" textlink="">
      <xdr:nvSpPr>
        <xdr:cNvPr id="155" name="テキスト ボックス 154"/>
        <xdr:cNvSpPr txBox="1"/>
      </xdr:nvSpPr>
      <xdr:spPr>
        <a:xfrm>
          <a:off x="1955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49022</xdr:rowOff>
    </xdr:from>
    <xdr:to>
      <xdr:col>7</xdr:col>
      <xdr:colOff>31750</xdr:colOff>
      <xdr:row>63</xdr:row>
      <xdr:rowOff>150622</xdr:rowOff>
    </xdr:to>
    <xdr:sp macro="" textlink="">
      <xdr:nvSpPr>
        <xdr:cNvPr id="156" name="楕円 155"/>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135399</xdr:rowOff>
    </xdr:from>
    <xdr:ext cx="762000" cy="259045"/>
    <xdr:sp macro="" textlink="">
      <xdr:nvSpPr>
        <xdr:cNvPr id="157" name="テキスト ボックス 156"/>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[385,437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類似団体平均に比べ高くなっています。震災による人件費の一時的な増加は減少しているが、新たに会計年度職員制度の導入により増えている。物件費では、胆振東部地震による復旧・復興経費が減少になった。合併により保有する公共施設数が多く、その維持管理に費用がかかっているためである。今後も、「公共施設等総合管理計画」基づき、公共施設の統廃合や指定管理者制度の導入検討及び民間委託などの推進により経費削減に努めます。</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98210</xdr:rowOff>
    </xdr:from>
    <xdr:to>
      <xdr:col>23</xdr:col>
      <xdr:colOff>133350</xdr:colOff>
      <xdr:row>84</xdr:row>
      <xdr:rowOff>137313</xdr:rowOff>
    </xdr:to>
    <xdr:cxnSp macro="">
      <xdr:nvCxnSpPr>
        <xdr:cNvPr id="190" name="直線コネクタ 189"/>
        <xdr:cNvCxnSpPr/>
      </xdr:nvCxnSpPr>
      <xdr:spPr>
        <a:xfrm flipV="1">
          <a:off x="4114800" y="14328560"/>
          <a:ext cx="838200" cy="2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80735</xdr:rowOff>
    </xdr:from>
    <xdr:ext cx="762000" cy="259045"/>
    <xdr:sp macro="" textlink="">
      <xdr:nvSpPr>
        <xdr:cNvPr id="191" name="人件費・物件費等の状況平均値テキスト"/>
        <xdr:cNvSpPr txBox="1"/>
      </xdr:nvSpPr>
      <xdr:spPr>
        <a:xfrm>
          <a:off x="5041900" y="1396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25695</xdr:rowOff>
    </xdr:from>
    <xdr:to>
      <xdr:col>19</xdr:col>
      <xdr:colOff>133350</xdr:colOff>
      <xdr:row>84</xdr:row>
      <xdr:rowOff>137313</xdr:rowOff>
    </xdr:to>
    <xdr:cxnSp macro="">
      <xdr:nvCxnSpPr>
        <xdr:cNvPr id="193" name="直線コネクタ 192"/>
        <xdr:cNvCxnSpPr/>
      </xdr:nvCxnSpPr>
      <xdr:spPr>
        <a:xfrm>
          <a:off x="3225800" y="14256045"/>
          <a:ext cx="889000" cy="28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114972</xdr:rowOff>
    </xdr:from>
    <xdr:ext cx="736600" cy="259045"/>
    <xdr:sp macro="" textlink="">
      <xdr:nvSpPr>
        <xdr:cNvPr id="195" name="テキスト ボックス 194"/>
        <xdr:cNvSpPr txBox="1"/>
      </xdr:nvSpPr>
      <xdr:spPr>
        <a:xfrm>
          <a:off x="3733800" y="138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87006</xdr:rowOff>
    </xdr:from>
    <xdr:to>
      <xdr:col>15</xdr:col>
      <xdr:colOff>82550</xdr:colOff>
      <xdr:row>83</xdr:row>
      <xdr:rowOff>25695</xdr:rowOff>
    </xdr:to>
    <xdr:cxnSp macro="">
      <xdr:nvCxnSpPr>
        <xdr:cNvPr id="196" name="直線コネクタ 195"/>
        <xdr:cNvCxnSpPr/>
      </xdr:nvCxnSpPr>
      <xdr:spPr>
        <a:xfrm>
          <a:off x="2336800" y="14145906"/>
          <a:ext cx="889000" cy="11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91284</xdr:rowOff>
    </xdr:from>
    <xdr:ext cx="762000" cy="259045"/>
    <xdr:sp macro="" textlink="">
      <xdr:nvSpPr>
        <xdr:cNvPr id="198" name="テキスト ボックス 197"/>
        <xdr:cNvSpPr txBox="1"/>
      </xdr:nvSpPr>
      <xdr:spPr>
        <a:xfrm>
          <a:off x="2844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57352</xdr:rowOff>
    </xdr:from>
    <xdr:to>
      <xdr:col>11</xdr:col>
      <xdr:colOff>31750</xdr:colOff>
      <xdr:row>82</xdr:row>
      <xdr:rowOff>87006</xdr:rowOff>
    </xdr:to>
    <xdr:cxnSp macro="">
      <xdr:nvCxnSpPr>
        <xdr:cNvPr id="199" name="直線コネクタ 198"/>
        <xdr:cNvCxnSpPr/>
      </xdr:nvCxnSpPr>
      <xdr:spPr>
        <a:xfrm>
          <a:off x="1447800" y="14116252"/>
          <a:ext cx="889000" cy="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76709</xdr:rowOff>
    </xdr:from>
    <xdr:ext cx="762000" cy="259045"/>
    <xdr:sp macro="" textlink="">
      <xdr:nvSpPr>
        <xdr:cNvPr id="201" name="テキスト ボックス 200"/>
        <xdr:cNvSpPr txBox="1"/>
      </xdr:nvSpPr>
      <xdr:spPr>
        <a:xfrm>
          <a:off x="1955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50847</xdr:rowOff>
    </xdr:from>
    <xdr:ext cx="762000" cy="259045"/>
    <xdr:sp macro="" textlink="">
      <xdr:nvSpPr>
        <xdr:cNvPr id="203" name="テキスト ボックス 202"/>
        <xdr:cNvSpPr txBox="1"/>
      </xdr:nvSpPr>
      <xdr:spPr>
        <a:xfrm>
          <a:off x="1066800" y="137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47410</xdr:rowOff>
    </xdr:from>
    <xdr:to>
      <xdr:col>23</xdr:col>
      <xdr:colOff>184150</xdr:colOff>
      <xdr:row>83</xdr:row>
      <xdr:rowOff>149010</xdr:rowOff>
    </xdr:to>
    <xdr:sp macro="" textlink="">
      <xdr:nvSpPr>
        <xdr:cNvPr id="209" name="楕円 208"/>
        <xdr:cNvSpPr/>
      </xdr:nvSpPr>
      <xdr:spPr>
        <a:xfrm>
          <a:off x="4902200" y="1427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19487</xdr:rowOff>
    </xdr:from>
    <xdr:ext cx="762000" cy="259045"/>
    <xdr:sp macro="" textlink="">
      <xdr:nvSpPr>
        <xdr:cNvPr id="210" name="人件費・物件費等の状況該当値テキスト"/>
        <xdr:cNvSpPr txBox="1"/>
      </xdr:nvSpPr>
      <xdr:spPr>
        <a:xfrm>
          <a:off x="5041900" y="142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86513</xdr:rowOff>
    </xdr:from>
    <xdr:to>
      <xdr:col>19</xdr:col>
      <xdr:colOff>184150</xdr:colOff>
      <xdr:row>85</xdr:row>
      <xdr:rowOff>16663</xdr:rowOff>
    </xdr:to>
    <xdr:sp macro="" textlink="">
      <xdr:nvSpPr>
        <xdr:cNvPr id="211" name="楕円 210"/>
        <xdr:cNvSpPr/>
      </xdr:nvSpPr>
      <xdr:spPr>
        <a:xfrm>
          <a:off x="4064000" y="1448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1440</xdr:rowOff>
    </xdr:from>
    <xdr:ext cx="736600" cy="259045"/>
    <xdr:sp macro="" textlink="">
      <xdr:nvSpPr>
        <xdr:cNvPr id="212" name="テキスト ボックス 211"/>
        <xdr:cNvSpPr txBox="1"/>
      </xdr:nvSpPr>
      <xdr:spPr>
        <a:xfrm>
          <a:off x="3733800" y="14574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146345</xdr:rowOff>
    </xdr:from>
    <xdr:to>
      <xdr:col>15</xdr:col>
      <xdr:colOff>133350</xdr:colOff>
      <xdr:row>83</xdr:row>
      <xdr:rowOff>76495</xdr:rowOff>
    </xdr:to>
    <xdr:sp macro="" textlink="">
      <xdr:nvSpPr>
        <xdr:cNvPr id="213" name="楕円 212"/>
        <xdr:cNvSpPr/>
      </xdr:nvSpPr>
      <xdr:spPr>
        <a:xfrm>
          <a:off x="3175000" y="142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61272</xdr:rowOff>
    </xdr:from>
    <xdr:ext cx="762000" cy="259045"/>
    <xdr:sp macro="" textlink="">
      <xdr:nvSpPr>
        <xdr:cNvPr id="214" name="テキスト ボックス 213"/>
        <xdr:cNvSpPr txBox="1"/>
      </xdr:nvSpPr>
      <xdr:spPr>
        <a:xfrm>
          <a:off x="2844800" y="1429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36206</xdr:rowOff>
    </xdr:from>
    <xdr:to>
      <xdr:col>11</xdr:col>
      <xdr:colOff>82550</xdr:colOff>
      <xdr:row>82</xdr:row>
      <xdr:rowOff>137806</xdr:rowOff>
    </xdr:to>
    <xdr:sp macro="" textlink="">
      <xdr:nvSpPr>
        <xdr:cNvPr id="215" name="楕円 214"/>
        <xdr:cNvSpPr/>
      </xdr:nvSpPr>
      <xdr:spPr>
        <a:xfrm>
          <a:off x="2286000" y="1409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122583</xdr:rowOff>
    </xdr:from>
    <xdr:ext cx="762000" cy="259045"/>
    <xdr:sp macro="" textlink="">
      <xdr:nvSpPr>
        <xdr:cNvPr id="216" name="テキスト ボックス 215"/>
        <xdr:cNvSpPr txBox="1"/>
      </xdr:nvSpPr>
      <xdr:spPr>
        <a:xfrm>
          <a:off x="1955800" y="1418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6552</xdr:rowOff>
    </xdr:from>
    <xdr:to>
      <xdr:col>7</xdr:col>
      <xdr:colOff>31750</xdr:colOff>
      <xdr:row>82</xdr:row>
      <xdr:rowOff>108152</xdr:rowOff>
    </xdr:to>
    <xdr:sp macro="" textlink="">
      <xdr:nvSpPr>
        <xdr:cNvPr id="217" name="楕円 216"/>
        <xdr:cNvSpPr/>
      </xdr:nvSpPr>
      <xdr:spPr>
        <a:xfrm>
          <a:off x="1397000" y="1406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92929</xdr:rowOff>
    </xdr:from>
    <xdr:ext cx="762000" cy="259045"/>
    <xdr:sp macro="" textlink="">
      <xdr:nvSpPr>
        <xdr:cNvPr id="218" name="テキスト ボックス 217"/>
        <xdr:cNvSpPr txBox="1"/>
      </xdr:nvSpPr>
      <xdr:spPr>
        <a:xfrm>
          <a:off x="1066800" y="1415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・前年度と比較して、</a:t>
          </a:r>
          <a:r>
            <a:rPr kumimoji="1" lang="en-US" altLang="ja-JP" sz="1300">
              <a:latin typeface="ＭＳ ゴシック" panose="020B0609070205080204" pitchFamily="49" charset="-128"/>
              <a:ea typeface="ＭＳ ゴシック" panose="020B0609070205080204" pitchFamily="49" charset="-128"/>
            </a:rPr>
            <a:t>1.1</a:t>
          </a:r>
          <a:r>
            <a:rPr kumimoji="1" lang="ja-JP" altLang="en-US" sz="1300">
              <a:latin typeface="ＭＳ ゴシック" panose="020B0609070205080204" pitchFamily="49" charset="-128"/>
              <a:ea typeface="ＭＳ ゴシック" panose="020B0609070205080204" pitchFamily="49" charset="-128"/>
            </a:rPr>
            <a:t>ポイント減少しており、胆振東部地震前の指数より低くなっている。平成</a:t>
          </a:r>
          <a:r>
            <a:rPr kumimoji="1" lang="en-US" altLang="ja-JP" sz="1300">
              <a:latin typeface="ＭＳ ゴシック" panose="020B0609070205080204" pitchFamily="49" charset="-128"/>
              <a:ea typeface="ＭＳ ゴシック" panose="020B0609070205080204" pitchFamily="49" charset="-128"/>
            </a:rPr>
            <a:t>19</a:t>
          </a:r>
          <a:r>
            <a:rPr kumimoji="1" lang="ja-JP" altLang="en-US" sz="1300">
              <a:latin typeface="ＭＳ ゴシック" panose="020B0609070205080204" pitchFamily="49" charset="-128"/>
              <a:ea typeface="ＭＳ ゴシック" panose="020B0609070205080204" pitchFamily="49" charset="-128"/>
            </a:rPr>
            <a:t>年度から給与構造改革を実施し、国の給与制度に準拠していますが、今後も「職員定員適正化計画」に基づき、級別職員数比率の見直し等、給与の適正化に今後も努めていきます。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29211</xdr:rowOff>
    </xdr:from>
    <xdr:to>
      <xdr:col>81</xdr:col>
      <xdr:colOff>44450</xdr:colOff>
      <xdr:row>86</xdr:row>
      <xdr:rowOff>117687</xdr:rowOff>
    </xdr:to>
    <xdr:cxnSp macro="">
      <xdr:nvCxnSpPr>
        <xdr:cNvPr id="252" name="直線コネクタ 251"/>
        <xdr:cNvCxnSpPr/>
      </xdr:nvCxnSpPr>
      <xdr:spPr>
        <a:xfrm flipV="1">
          <a:off x="16179800" y="14773911"/>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117687</xdr:rowOff>
    </xdr:from>
    <xdr:to>
      <xdr:col>77</xdr:col>
      <xdr:colOff>44450</xdr:colOff>
      <xdr:row>88</xdr:row>
      <xdr:rowOff>56304</xdr:rowOff>
    </xdr:to>
    <xdr:cxnSp macro="">
      <xdr:nvCxnSpPr>
        <xdr:cNvPr id="255" name="直線コネクタ 254"/>
        <xdr:cNvCxnSpPr/>
      </xdr:nvCxnSpPr>
      <xdr:spPr>
        <a:xfrm flipV="1">
          <a:off x="15290800" y="14862387"/>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117687</xdr:rowOff>
    </xdr:from>
    <xdr:to>
      <xdr:col>72</xdr:col>
      <xdr:colOff>203200</xdr:colOff>
      <xdr:row>88</xdr:row>
      <xdr:rowOff>56304</xdr:rowOff>
    </xdr:to>
    <xdr:cxnSp macro="">
      <xdr:nvCxnSpPr>
        <xdr:cNvPr id="258" name="直線コネクタ 257"/>
        <xdr:cNvCxnSpPr/>
      </xdr:nvCxnSpPr>
      <xdr:spPr>
        <a:xfrm>
          <a:off x="14401800" y="14862387"/>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117687</xdr:rowOff>
    </xdr:from>
    <xdr:to>
      <xdr:col>68</xdr:col>
      <xdr:colOff>152400</xdr:colOff>
      <xdr:row>86</xdr:row>
      <xdr:rowOff>133773</xdr:rowOff>
    </xdr:to>
    <xdr:cxnSp macro="">
      <xdr:nvCxnSpPr>
        <xdr:cNvPr id="261" name="直線コネクタ 260"/>
        <xdr:cNvCxnSpPr/>
      </xdr:nvCxnSpPr>
      <xdr:spPr>
        <a:xfrm flipV="1">
          <a:off x="13512800" y="148623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71" name="楕円 270"/>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121938</xdr:rowOff>
    </xdr:from>
    <xdr:ext cx="762000" cy="259045"/>
    <xdr:sp macro="" textlink="">
      <xdr:nvSpPr>
        <xdr:cNvPr id="272" name="給与水準   （国との比較）該当値テキスト"/>
        <xdr:cNvSpPr txBox="1"/>
      </xdr:nvSpPr>
      <xdr:spPr>
        <a:xfrm>
          <a:off x="17106900" y="1469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66887</xdr:rowOff>
    </xdr:from>
    <xdr:to>
      <xdr:col>77</xdr:col>
      <xdr:colOff>95250</xdr:colOff>
      <xdr:row>86</xdr:row>
      <xdr:rowOff>168487</xdr:rowOff>
    </xdr:to>
    <xdr:sp macro="" textlink="">
      <xdr:nvSpPr>
        <xdr:cNvPr id="273" name="楕円 272"/>
        <xdr:cNvSpPr/>
      </xdr:nvSpPr>
      <xdr:spPr>
        <a:xfrm>
          <a:off x="16129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153264</xdr:rowOff>
    </xdr:from>
    <xdr:ext cx="736600" cy="259045"/>
    <xdr:sp macro="" textlink="">
      <xdr:nvSpPr>
        <xdr:cNvPr id="274" name="テキスト ボックス 273"/>
        <xdr:cNvSpPr txBox="1"/>
      </xdr:nvSpPr>
      <xdr:spPr>
        <a:xfrm>
          <a:off x="15798800" y="1489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5504</xdr:rowOff>
    </xdr:from>
    <xdr:to>
      <xdr:col>73</xdr:col>
      <xdr:colOff>44450</xdr:colOff>
      <xdr:row>88</xdr:row>
      <xdr:rowOff>107104</xdr:rowOff>
    </xdr:to>
    <xdr:sp macro="" textlink="">
      <xdr:nvSpPr>
        <xdr:cNvPr id="275" name="楕円 274"/>
        <xdr:cNvSpPr/>
      </xdr:nvSpPr>
      <xdr:spPr>
        <a:xfrm>
          <a:off x="15240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91881</xdr:rowOff>
    </xdr:from>
    <xdr:ext cx="762000" cy="259045"/>
    <xdr:sp macro="" textlink="">
      <xdr:nvSpPr>
        <xdr:cNvPr id="276" name="テキスト ボックス 275"/>
        <xdr:cNvSpPr txBox="1"/>
      </xdr:nvSpPr>
      <xdr:spPr>
        <a:xfrm>
          <a:off x="14909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66887</xdr:rowOff>
    </xdr:from>
    <xdr:to>
      <xdr:col>68</xdr:col>
      <xdr:colOff>203200</xdr:colOff>
      <xdr:row>86</xdr:row>
      <xdr:rowOff>168487</xdr:rowOff>
    </xdr:to>
    <xdr:sp macro="" textlink="">
      <xdr:nvSpPr>
        <xdr:cNvPr id="277" name="楕円 276"/>
        <xdr:cNvSpPr/>
      </xdr:nvSpPr>
      <xdr:spPr>
        <a:xfrm>
          <a:off x="14351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153264</xdr:rowOff>
    </xdr:from>
    <xdr:ext cx="762000" cy="259045"/>
    <xdr:sp macro="" textlink="">
      <xdr:nvSpPr>
        <xdr:cNvPr id="278" name="テキスト ボックス 277"/>
        <xdr:cNvSpPr txBox="1"/>
      </xdr:nvSpPr>
      <xdr:spPr>
        <a:xfrm>
          <a:off x="14020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82973</xdr:rowOff>
    </xdr:from>
    <xdr:to>
      <xdr:col>64</xdr:col>
      <xdr:colOff>152400</xdr:colOff>
      <xdr:row>87</xdr:row>
      <xdr:rowOff>13123</xdr:rowOff>
    </xdr:to>
    <xdr:sp macro="" textlink="">
      <xdr:nvSpPr>
        <xdr:cNvPr id="279" name="楕円 278"/>
        <xdr:cNvSpPr/>
      </xdr:nvSpPr>
      <xdr:spPr>
        <a:xfrm>
          <a:off x="13462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169350</xdr:rowOff>
    </xdr:from>
    <xdr:ext cx="762000" cy="259045"/>
    <xdr:sp macro="" textlink="">
      <xdr:nvSpPr>
        <xdr:cNvPr id="280" name="テキスト ボックス 279"/>
        <xdr:cNvSpPr txBox="1"/>
      </xdr:nvSpPr>
      <xdr:spPr>
        <a:xfrm>
          <a:off x="13131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・平成</a:t>
          </a:r>
          <a:r>
            <a:rPr kumimoji="1" lang="en-US" altLang="ja-JP" sz="1300">
              <a:latin typeface="ＭＳ ゴシック" panose="020B0609070205080204" pitchFamily="49" charset="-128"/>
              <a:ea typeface="ＭＳ ゴシック" panose="020B0609070205080204" pitchFamily="49" charset="-128"/>
            </a:rPr>
            <a:t>18</a:t>
          </a:r>
          <a:r>
            <a:rPr kumimoji="1" lang="ja-JP" altLang="en-US" sz="1300">
              <a:latin typeface="ＭＳ ゴシック" panose="020B0609070205080204" pitchFamily="49" charset="-128"/>
              <a:ea typeface="ＭＳ ゴシック" panose="020B0609070205080204" pitchFamily="49" charset="-128"/>
            </a:rPr>
            <a:t>年３月</a:t>
          </a:r>
          <a:r>
            <a:rPr kumimoji="1" lang="en-US" altLang="ja-JP" sz="1300">
              <a:latin typeface="ＭＳ ゴシック" panose="020B0609070205080204" pitchFamily="49" charset="-128"/>
              <a:ea typeface="ＭＳ ゴシック" panose="020B0609070205080204" pitchFamily="49" charset="-128"/>
            </a:rPr>
            <a:t>27</a:t>
          </a:r>
          <a:r>
            <a:rPr kumimoji="1" lang="ja-JP" altLang="en-US" sz="1300">
              <a:latin typeface="ＭＳ ゴシック" panose="020B0609070205080204" pitchFamily="49" charset="-128"/>
              <a:ea typeface="ＭＳ ゴシック" panose="020B0609070205080204" pitchFamily="49" charset="-128"/>
            </a:rPr>
            <a:t>日に合併して以来、職員数の抑制のため５人の退職者に対し１名の採用を基本として取り組んできましたが、今後も「職員定員適正化計画」に基づき適正な定員管理を行っていきます。</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78359</xdr:rowOff>
    </xdr:from>
    <xdr:to>
      <xdr:col>81</xdr:col>
      <xdr:colOff>44450</xdr:colOff>
      <xdr:row>61</xdr:row>
      <xdr:rowOff>102489</xdr:rowOff>
    </xdr:to>
    <xdr:cxnSp macro="">
      <xdr:nvCxnSpPr>
        <xdr:cNvPr id="311" name="直線コネクタ 310"/>
        <xdr:cNvCxnSpPr/>
      </xdr:nvCxnSpPr>
      <xdr:spPr>
        <a:xfrm>
          <a:off x="16179800" y="10536809"/>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41673</xdr:rowOff>
    </xdr:from>
    <xdr:ext cx="762000" cy="259045"/>
    <xdr:sp macro="" textlink="">
      <xdr:nvSpPr>
        <xdr:cNvPr id="312" name="定員管理の状況平均値テキスト"/>
        <xdr:cNvSpPr txBox="1"/>
      </xdr:nvSpPr>
      <xdr:spPr>
        <a:xfrm>
          <a:off x="17106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54229</xdr:rowOff>
    </xdr:from>
    <xdr:to>
      <xdr:col>77</xdr:col>
      <xdr:colOff>44450</xdr:colOff>
      <xdr:row>61</xdr:row>
      <xdr:rowOff>78359</xdr:rowOff>
    </xdr:to>
    <xdr:cxnSp macro="">
      <xdr:nvCxnSpPr>
        <xdr:cNvPr id="314" name="直線コネクタ 313"/>
        <xdr:cNvCxnSpPr/>
      </xdr:nvCxnSpPr>
      <xdr:spPr>
        <a:xfrm>
          <a:off x="15290800" y="1051267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45783</xdr:rowOff>
    </xdr:from>
    <xdr:to>
      <xdr:col>72</xdr:col>
      <xdr:colOff>203200</xdr:colOff>
      <xdr:row>61</xdr:row>
      <xdr:rowOff>54229</xdr:rowOff>
    </xdr:to>
    <xdr:cxnSp macro="">
      <xdr:nvCxnSpPr>
        <xdr:cNvPr id="317" name="直線コネクタ 316"/>
        <xdr:cNvCxnSpPr/>
      </xdr:nvCxnSpPr>
      <xdr:spPr>
        <a:xfrm>
          <a:off x="14401800" y="10504233"/>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5366</xdr:rowOff>
    </xdr:from>
    <xdr:to>
      <xdr:col>68</xdr:col>
      <xdr:colOff>152400</xdr:colOff>
      <xdr:row>61</xdr:row>
      <xdr:rowOff>45783</xdr:rowOff>
    </xdr:to>
    <xdr:cxnSp macro="">
      <xdr:nvCxnSpPr>
        <xdr:cNvPr id="320" name="直線コネクタ 319"/>
        <xdr:cNvCxnSpPr/>
      </xdr:nvCxnSpPr>
      <xdr:spPr>
        <a:xfrm>
          <a:off x="13512800" y="10463816"/>
          <a:ext cx="889000" cy="4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51689</xdr:rowOff>
    </xdr:from>
    <xdr:to>
      <xdr:col>81</xdr:col>
      <xdr:colOff>95250</xdr:colOff>
      <xdr:row>61</xdr:row>
      <xdr:rowOff>153289</xdr:rowOff>
    </xdr:to>
    <xdr:sp macro="" textlink="">
      <xdr:nvSpPr>
        <xdr:cNvPr id="330" name="楕円 329"/>
        <xdr:cNvSpPr/>
      </xdr:nvSpPr>
      <xdr:spPr>
        <a:xfrm>
          <a:off x="16967200" y="105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23766</xdr:rowOff>
    </xdr:from>
    <xdr:ext cx="762000" cy="259045"/>
    <xdr:sp macro="" textlink="">
      <xdr:nvSpPr>
        <xdr:cNvPr id="331" name="定員管理の状況該当値テキスト"/>
        <xdr:cNvSpPr txBox="1"/>
      </xdr:nvSpPr>
      <xdr:spPr>
        <a:xfrm>
          <a:off x="17106900" y="1048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27559</xdr:rowOff>
    </xdr:from>
    <xdr:to>
      <xdr:col>77</xdr:col>
      <xdr:colOff>95250</xdr:colOff>
      <xdr:row>61</xdr:row>
      <xdr:rowOff>129159</xdr:rowOff>
    </xdr:to>
    <xdr:sp macro="" textlink="">
      <xdr:nvSpPr>
        <xdr:cNvPr id="332" name="楕円 331"/>
        <xdr:cNvSpPr/>
      </xdr:nvSpPr>
      <xdr:spPr>
        <a:xfrm>
          <a:off x="16129000" y="104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139336</xdr:rowOff>
    </xdr:from>
    <xdr:ext cx="736600" cy="259045"/>
    <xdr:sp macro="" textlink="">
      <xdr:nvSpPr>
        <xdr:cNvPr id="333" name="テキスト ボックス 332"/>
        <xdr:cNvSpPr txBox="1"/>
      </xdr:nvSpPr>
      <xdr:spPr>
        <a:xfrm>
          <a:off x="15798800" y="10254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3429</xdr:rowOff>
    </xdr:from>
    <xdr:to>
      <xdr:col>73</xdr:col>
      <xdr:colOff>44450</xdr:colOff>
      <xdr:row>61</xdr:row>
      <xdr:rowOff>105029</xdr:rowOff>
    </xdr:to>
    <xdr:sp macro="" textlink="">
      <xdr:nvSpPr>
        <xdr:cNvPr id="334" name="楕円 333"/>
        <xdr:cNvSpPr/>
      </xdr:nvSpPr>
      <xdr:spPr>
        <a:xfrm>
          <a:off x="15240000" y="104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115206</xdr:rowOff>
    </xdr:from>
    <xdr:ext cx="762000" cy="259045"/>
    <xdr:sp macro="" textlink="">
      <xdr:nvSpPr>
        <xdr:cNvPr id="335" name="テキスト ボックス 334"/>
        <xdr:cNvSpPr txBox="1"/>
      </xdr:nvSpPr>
      <xdr:spPr>
        <a:xfrm>
          <a:off x="14909800" y="1023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166433</xdr:rowOff>
    </xdr:from>
    <xdr:to>
      <xdr:col>68</xdr:col>
      <xdr:colOff>203200</xdr:colOff>
      <xdr:row>61</xdr:row>
      <xdr:rowOff>96583</xdr:rowOff>
    </xdr:to>
    <xdr:sp macro="" textlink="">
      <xdr:nvSpPr>
        <xdr:cNvPr id="336" name="楕円 335"/>
        <xdr:cNvSpPr/>
      </xdr:nvSpPr>
      <xdr:spPr>
        <a:xfrm>
          <a:off x="14351000" y="1045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106760</xdr:rowOff>
    </xdr:from>
    <xdr:ext cx="762000" cy="259045"/>
    <xdr:sp macro="" textlink="">
      <xdr:nvSpPr>
        <xdr:cNvPr id="337" name="テキスト ボックス 336"/>
        <xdr:cNvSpPr txBox="1"/>
      </xdr:nvSpPr>
      <xdr:spPr>
        <a:xfrm>
          <a:off x="14020800" y="1022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126016</xdr:rowOff>
    </xdr:from>
    <xdr:to>
      <xdr:col>64</xdr:col>
      <xdr:colOff>152400</xdr:colOff>
      <xdr:row>61</xdr:row>
      <xdr:rowOff>56166</xdr:rowOff>
    </xdr:to>
    <xdr:sp macro="" textlink="">
      <xdr:nvSpPr>
        <xdr:cNvPr id="338" name="楕円 337"/>
        <xdr:cNvSpPr/>
      </xdr:nvSpPr>
      <xdr:spPr>
        <a:xfrm>
          <a:off x="13462000" y="1041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66343</xdr:rowOff>
    </xdr:from>
    <xdr:ext cx="762000" cy="259045"/>
    <xdr:sp macro="" textlink="">
      <xdr:nvSpPr>
        <xdr:cNvPr id="339" name="テキスト ボックス 338"/>
        <xdr:cNvSpPr txBox="1"/>
      </xdr:nvSpPr>
      <xdr:spPr>
        <a:xfrm>
          <a:off x="13131800" y="1018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・単年度では、平成６年度の公営住宅建設事業債の償還が終了し、単年度及び３か年平均値で</a:t>
          </a:r>
          <a:r>
            <a:rPr kumimoji="1" lang="en-US" altLang="ja-JP" sz="1300">
              <a:latin typeface="ＭＳ ゴシック" panose="020B0609070205080204" pitchFamily="49" charset="-128"/>
              <a:ea typeface="ＭＳ ゴシック" panose="020B0609070205080204" pitchFamily="49" charset="-128"/>
            </a:rPr>
            <a:t>0.8</a:t>
          </a:r>
          <a:r>
            <a:rPr kumimoji="1" lang="ja-JP" altLang="en-US" sz="1300">
              <a:latin typeface="ＭＳ ゴシック" panose="020B0609070205080204" pitchFamily="49" charset="-128"/>
              <a:ea typeface="ＭＳ ゴシック" panose="020B0609070205080204" pitchFamily="49" charset="-128"/>
            </a:rPr>
            <a:t>％の減となりましたが、類似団体平均を上回っています。今後は、早来小中学校の建設事業などの大型事業での借入が予定されていることから、増加する見通しである。</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88138</xdr:rowOff>
    </xdr:to>
    <xdr:cxnSp macro="">
      <xdr:nvCxnSpPr>
        <xdr:cNvPr id="370" name="直線コネクタ 369"/>
        <xdr:cNvCxnSpPr/>
      </xdr:nvCxnSpPr>
      <xdr:spPr>
        <a:xfrm flipV="1">
          <a:off x="16179800" y="725043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1" name="公債費負担の状況平均値テキスト"/>
        <xdr:cNvSpPr txBox="1"/>
      </xdr:nvSpPr>
      <xdr:spPr>
        <a:xfrm>
          <a:off x="17106900" y="696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83312</xdr:rowOff>
    </xdr:from>
    <xdr:to>
      <xdr:col>77</xdr:col>
      <xdr:colOff>44450</xdr:colOff>
      <xdr:row>42</xdr:row>
      <xdr:rowOff>88138</xdr:rowOff>
    </xdr:to>
    <xdr:cxnSp macro="">
      <xdr:nvCxnSpPr>
        <xdr:cNvPr id="373" name="直線コネクタ 372"/>
        <xdr:cNvCxnSpPr/>
      </xdr:nvCxnSpPr>
      <xdr:spPr>
        <a:xfrm>
          <a:off x="15290800" y="728421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5" name="テキスト ボックス 374"/>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83312</xdr:rowOff>
    </xdr:from>
    <xdr:to>
      <xdr:col>72</xdr:col>
      <xdr:colOff>203200</xdr:colOff>
      <xdr:row>42</xdr:row>
      <xdr:rowOff>88138</xdr:rowOff>
    </xdr:to>
    <xdr:cxnSp macro="">
      <xdr:nvCxnSpPr>
        <xdr:cNvPr id="376" name="直線コネクタ 375"/>
        <xdr:cNvCxnSpPr/>
      </xdr:nvCxnSpPr>
      <xdr:spPr>
        <a:xfrm flipV="1">
          <a:off x="14401800" y="728421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78" name="テキスト ボックス 377"/>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35052</xdr:rowOff>
    </xdr:from>
    <xdr:to>
      <xdr:col>68</xdr:col>
      <xdr:colOff>152400</xdr:colOff>
      <xdr:row>42</xdr:row>
      <xdr:rowOff>88138</xdr:rowOff>
    </xdr:to>
    <xdr:cxnSp macro="">
      <xdr:nvCxnSpPr>
        <xdr:cNvPr id="379" name="直線コネクタ 378"/>
        <xdr:cNvCxnSpPr/>
      </xdr:nvCxnSpPr>
      <xdr:spPr>
        <a:xfrm>
          <a:off x="13512800" y="723595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1" name="テキスト ボックス 380"/>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3" name="テキスト ボックス 382"/>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389" name="楕円 388"/>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390"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37338</xdr:rowOff>
    </xdr:from>
    <xdr:to>
      <xdr:col>77</xdr:col>
      <xdr:colOff>95250</xdr:colOff>
      <xdr:row>42</xdr:row>
      <xdr:rowOff>138938</xdr:rowOff>
    </xdr:to>
    <xdr:sp macro="" textlink="">
      <xdr:nvSpPr>
        <xdr:cNvPr id="391" name="楕円 390"/>
        <xdr:cNvSpPr/>
      </xdr:nvSpPr>
      <xdr:spPr>
        <a:xfrm>
          <a:off x="16129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123715</xdr:rowOff>
    </xdr:from>
    <xdr:ext cx="736600" cy="259045"/>
    <xdr:sp macro="" textlink="">
      <xdr:nvSpPr>
        <xdr:cNvPr id="392" name="テキスト ボックス 391"/>
        <xdr:cNvSpPr txBox="1"/>
      </xdr:nvSpPr>
      <xdr:spPr>
        <a:xfrm>
          <a:off x="15798800" y="732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32512</xdr:rowOff>
    </xdr:from>
    <xdr:to>
      <xdr:col>73</xdr:col>
      <xdr:colOff>44450</xdr:colOff>
      <xdr:row>42</xdr:row>
      <xdr:rowOff>134112</xdr:rowOff>
    </xdr:to>
    <xdr:sp macro="" textlink="">
      <xdr:nvSpPr>
        <xdr:cNvPr id="393" name="楕円 392"/>
        <xdr:cNvSpPr/>
      </xdr:nvSpPr>
      <xdr:spPr>
        <a:xfrm>
          <a:off x="15240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118889</xdr:rowOff>
    </xdr:from>
    <xdr:ext cx="762000" cy="259045"/>
    <xdr:sp macro="" textlink="">
      <xdr:nvSpPr>
        <xdr:cNvPr id="394" name="テキスト ボックス 393"/>
        <xdr:cNvSpPr txBox="1"/>
      </xdr:nvSpPr>
      <xdr:spPr>
        <a:xfrm>
          <a:off x="14909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37338</xdr:rowOff>
    </xdr:from>
    <xdr:to>
      <xdr:col>68</xdr:col>
      <xdr:colOff>203200</xdr:colOff>
      <xdr:row>42</xdr:row>
      <xdr:rowOff>138938</xdr:rowOff>
    </xdr:to>
    <xdr:sp macro="" textlink="">
      <xdr:nvSpPr>
        <xdr:cNvPr id="395" name="楕円 394"/>
        <xdr:cNvSpPr/>
      </xdr:nvSpPr>
      <xdr:spPr>
        <a:xfrm>
          <a:off x="14351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123715</xdr:rowOff>
    </xdr:from>
    <xdr:ext cx="762000" cy="259045"/>
    <xdr:sp macro="" textlink="">
      <xdr:nvSpPr>
        <xdr:cNvPr id="396" name="テキスト ボックス 395"/>
        <xdr:cNvSpPr txBox="1"/>
      </xdr:nvSpPr>
      <xdr:spPr>
        <a:xfrm>
          <a:off x="14020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7" name="楕円 396"/>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98" name="テキスト ボックス 397"/>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・前年度と比較して</a:t>
          </a:r>
          <a:r>
            <a:rPr kumimoji="1" lang="en-US" altLang="ja-JP" sz="1300">
              <a:latin typeface="ＭＳ ゴシック" panose="020B0609070205080204" pitchFamily="49" charset="-128"/>
              <a:ea typeface="ＭＳ ゴシック" panose="020B0609070205080204" pitchFamily="49" charset="-128"/>
            </a:rPr>
            <a:t>23.4%</a:t>
          </a:r>
          <a:r>
            <a:rPr kumimoji="1" lang="ja-JP" altLang="en-US" sz="1300">
              <a:latin typeface="ＭＳ ゴシック" panose="020B0609070205080204" pitchFamily="49" charset="-128"/>
              <a:ea typeface="ＭＳ ゴシック" panose="020B0609070205080204" pitchFamily="49" charset="-128"/>
            </a:rPr>
            <a:t>減少しています。主な要因は、起債の元金償還額が起債借入額を上回ったため起債残高が減少、また、公営企業債等の繰入見込額減少などもあり、将来負担比率が減少した。</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64220</xdr:rowOff>
    </xdr:from>
    <xdr:to>
      <xdr:col>81</xdr:col>
      <xdr:colOff>44450</xdr:colOff>
      <xdr:row>17</xdr:row>
      <xdr:rowOff>80984</xdr:rowOff>
    </xdr:to>
    <xdr:cxnSp macro="">
      <xdr:nvCxnSpPr>
        <xdr:cNvPr id="432" name="直線コネクタ 431"/>
        <xdr:cNvCxnSpPr/>
      </xdr:nvCxnSpPr>
      <xdr:spPr>
        <a:xfrm flipV="1">
          <a:off x="16179800" y="2807420"/>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80984</xdr:rowOff>
    </xdr:from>
    <xdr:to>
      <xdr:col>77</xdr:col>
      <xdr:colOff>44450</xdr:colOff>
      <xdr:row>17</xdr:row>
      <xdr:rowOff>162221</xdr:rowOff>
    </xdr:to>
    <xdr:cxnSp macro="">
      <xdr:nvCxnSpPr>
        <xdr:cNvPr id="435" name="直線コネクタ 434"/>
        <xdr:cNvCxnSpPr/>
      </xdr:nvCxnSpPr>
      <xdr:spPr>
        <a:xfrm flipV="1">
          <a:off x="15290800" y="2995634"/>
          <a:ext cx="889000" cy="8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105918</xdr:rowOff>
    </xdr:from>
    <xdr:to>
      <xdr:col>72</xdr:col>
      <xdr:colOff>203200</xdr:colOff>
      <xdr:row>17</xdr:row>
      <xdr:rowOff>162221</xdr:rowOff>
    </xdr:to>
    <xdr:cxnSp macro="">
      <xdr:nvCxnSpPr>
        <xdr:cNvPr id="438" name="直線コネクタ 437"/>
        <xdr:cNvCxnSpPr/>
      </xdr:nvCxnSpPr>
      <xdr:spPr>
        <a:xfrm>
          <a:off x="14401800" y="3020568"/>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2963</xdr:rowOff>
    </xdr:from>
    <xdr:to>
      <xdr:col>68</xdr:col>
      <xdr:colOff>152400</xdr:colOff>
      <xdr:row>17</xdr:row>
      <xdr:rowOff>105918</xdr:rowOff>
    </xdr:to>
    <xdr:cxnSp macro="">
      <xdr:nvCxnSpPr>
        <xdr:cNvPr id="441" name="直線コネクタ 440"/>
        <xdr:cNvCxnSpPr/>
      </xdr:nvCxnSpPr>
      <xdr:spPr>
        <a:xfrm>
          <a:off x="13512800" y="2917613"/>
          <a:ext cx="889000" cy="10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13420</xdr:rowOff>
    </xdr:from>
    <xdr:to>
      <xdr:col>81</xdr:col>
      <xdr:colOff>95250</xdr:colOff>
      <xdr:row>16</xdr:row>
      <xdr:rowOff>115020</xdr:rowOff>
    </xdr:to>
    <xdr:sp macro="" textlink="">
      <xdr:nvSpPr>
        <xdr:cNvPr id="451" name="楕円 450"/>
        <xdr:cNvSpPr/>
      </xdr:nvSpPr>
      <xdr:spPr>
        <a:xfrm>
          <a:off x="16967200" y="27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156947</xdr:rowOff>
    </xdr:from>
    <xdr:ext cx="762000" cy="259045"/>
    <xdr:sp macro="" textlink="">
      <xdr:nvSpPr>
        <xdr:cNvPr id="452" name="将来負担の状況該当値テキスト"/>
        <xdr:cNvSpPr txBox="1"/>
      </xdr:nvSpPr>
      <xdr:spPr>
        <a:xfrm>
          <a:off x="17106900" y="272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30184</xdr:rowOff>
    </xdr:from>
    <xdr:to>
      <xdr:col>77</xdr:col>
      <xdr:colOff>95250</xdr:colOff>
      <xdr:row>17</xdr:row>
      <xdr:rowOff>131784</xdr:rowOff>
    </xdr:to>
    <xdr:sp macro="" textlink="">
      <xdr:nvSpPr>
        <xdr:cNvPr id="453" name="楕円 452"/>
        <xdr:cNvSpPr/>
      </xdr:nvSpPr>
      <xdr:spPr>
        <a:xfrm>
          <a:off x="16129000" y="294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116561</xdr:rowOff>
    </xdr:from>
    <xdr:ext cx="736600" cy="259045"/>
    <xdr:sp macro="" textlink="">
      <xdr:nvSpPr>
        <xdr:cNvPr id="454" name="テキスト ボックス 453"/>
        <xdr:cNvSpPr txBox="1"/>
      </xdr:nvSpPr>
      <xdr:spPr>
        <a:xfrm>
          <a:off x="15798800" y="303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111421</xdr:rowOff>
    </xdr:from>
    <xdr:to>
      <xdr:col>73</xdr:col>
      <xdr:colOff>44450</xdr:colOff>
      <xdr:row>18</xdr:row>
      <xdr:rowOff>41571</xdr:rowOff>
    </xdr:to>
    <xdr:sp macro="" textlink="">
      <xdr:nvSpPr>
        <xdr:cNvPr id="455" name="楕円 454"/>
        <xdr:cNvSpPr/>
      </xdr:nvSpPr>
      <xdr:spPr>
        <a:xfrm>
          <a:off x="15240000" y="302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26348</xdr:rowOff>
    </xdr:from>
    <xdr:ext cx="762000" cy="259045"/>
    <xdr:sp macro="" textlink="">
      <xdr:nvSpPr>
        <xdr:cNvPr id="456" name="テキスト ボックス 455"/>
        <xdr:cNvSpPr txBox="1"/>
      </xdr:nvSpPr>
      <xdr:spPr>
        <a:xfrm>
          <a:off x="14909800" y="311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55118</xdr:rowOff>
    </xdr:from>
    <xdr:to>
      <xdr:col>68</xdr:col>
      <xdr:colOff>203200</xdr:colOff>
      <xdr:row>17</xdr:row>
      <xdr:rowOff>156718</xdr:rowOff>
    </xdr:to>
    <xdr:sp macro="" textlink="">
      <xdr:nvSpPr>
        <xdr:cNvPr id="457" name="楕円 456"/>
        <xdr:cNvSpPr/>
      </xdr:nvSpPr>
      <xdr:spPr>
        <a:xfrm>
          <a:off x="14351000" y="296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141495</xdr:rowOff>
    </xdr:from>
    <xdr:ext cx="762000" cy="259045"/>
    <xdr:sp macro="" textlink="">
      <xdr:nvSpPr>
        <xdr:cNvPr id="458" name="テキスト ボックス 457"/>
        <xdr:cNvSpPr txBox="1"/>
      </xdr:nvSpPr>
      <xdr:spPr>
        <a:xfrm>
          <a:off x="14020800" y="305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123613</xdr:rowOff>
    </xdr:from>
    <xdr:to>
      <xdr:col>64</xdr:col>
      <xdr:colOff>152400</xdr:colOff>
      <xdr:row>17</xdr:row>
      <xdr:rowOff>53763</xdr:rowOff>
    </xdr:to>
    <xdr:sp macro="" textlink="">
      <xdr:nvSpPr>
        <xdr:cNvPr id="459" name="楕円 458"/>
        <xdr:cNvSpPr/>
      </xdr:nvSpPr>
      <xdr:spPr>
        <a:xfrm>
          <a:off x="13462000" y="28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38540</xdr:rowOff>
    </xdr:from>
    <xdr:ext cx="762000" cy="259045"/>
    <xdr:sp macro="" textlink="">
      <xdr:nvSpPr>
        <xdr:cNvPr id="460" name="テキスト ボックス 459"/>
        <xdr:cNvSpPr txBox="1"/>
      </xdr:nvSpPr>
      <xdr:spPr>
        <a:xfrm>
          <a:off x="13131800" y="295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7,566
7,485
237.16
10,633,408
10,498,167
132,888
4,687,802
8,291,720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・前年度に比べ</a:t>
          </a:r>
          <a:r>
            <a:rPr kumimoji="1" lang="en-US" altLang="ja-JP" sz="1300">
              <a:latin typeface="ＭＳ ゴシック" panose="020B0609070205080204" pitchFamily="49" charset="-128"/>
              <a:ea typeface="ＭＳ ゴシック" panose="020B0609070205080204" pitchFamily="49" charset="-128"/>
            </a:rPr>
            <a:t>0.4</a:t>
          </a:r>
          <a:r>
            <a:rPr kumimoji="1" lang="ja-JP" altLang="en-US" sz="1300">
              <a:latin typeface="ＭＳ ゴシック" panose="020B0609070205080204" pitchFamily="49" charset="-128"/>
              <a:ea typeface="ＭＳ ゴシック" panose="020B0609070205080204" pitchFamily="49" charset="-128"/>
            </a:rPr>
            <a:t>％の増となっています。新たに会計年度職員制度の導入により増えている。類似団体平均に比べ低い水準ですが、今後も「職員定員適正化計画」に基づき退職者５名に対し１名の採用を基本に人事管理を行い人件費の抑制を行っ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37</xdr:row>
      <xdr:rowOff>24130</xdr:rowOff>
    </xdr:to>
    <xdr:cxnSp macro="">
      <xdr:nvCxnSpPr>
        <xdr:cNvPr id="64" name="直線コネクタ 63"/>
        <xdr:cNvCxnSpPr/>
      </xdr:nvCxnSpPr>
      <xdr:spPr>
        <a:xfrm>
          <a:off x="3987800" y="6349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136144</xdr:rowOff>
    </xdr:from>
    <xdr:to>
      <xdr:col>19</xdr:col>
      <xdr:colOff>187325</xdr:colOff>
      <xdr:row>37</xdr:row>
      <xdr:rowOff>5842</xdr:rowOff>
    </xdr:to>
    <xdr:cxnSp macro="">
      <xdr:nvCxnSpPr>
        <xdr:cNvPr id="67" name="直線コネクタ 66"/>
        <xdr:cNvCxnSpPr/>
      </xdr:nvCxnSpPr>
      <xdr:spPr>
        <a:xfrm>
          <a:off x="3098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131572</xdr:rowOff>
    </xdr:from>
    <xdr:to>
      <xdr:col>15</xdr:col>
      <xdr:colOff>98425</xdr:colOff>
      <xdr:row>36</xdr:row>
      <xdr:rowOff>136144</xdr:rowOff>
    </xdr:to>
    <xdr:cxnSp macro="">
      <xdr:nvCxnSpPr>
        <xdr:cNvPr id="70" name="直線コネクタ 69"/>
        <xdr:cNvCxnSpPr/>
      </xdr:nvCxnSpPr>
      <xdr:spPr>
        <a:xfrm>
          <a:off x="2209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36</xdr:row>
      <xdr:rowOff>149860</xdr:rowOff>
    </xdr:to>
    <xdr:cxnSp macro="">
      <xdr:nvCxnSpPr>
        <xdr:cNvPr id="73" name="直線コネクタ 72"/>
        <xdr:cNvCxnSpPr/>
      </xdr:nvCxnSpPr>
      <xdr:spPr>
        <a:xfrm flipV="1">
          <a:off x="1320800" y="6303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161307</xdr:rowOff>
    </xdr:from>
    <xdr:ext cx="762000" cy="259045"/>
    <xdr:sp macro="" textlink="">
      <xdr:nvSpPr>
        <xdr:cNvPr id="84" name="人件費該当値テキスト"/>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126492</xdr:rowOff>
    </xdr:from>
    <xdr:to>
      <xdr:col>20</xdr:col>
      <xdr:colOff>38100</xdr:colOff>
      <xdr:row>37</xdr:row>
      <xdr:rowOff>56642</xdr:rowOff>
    </xdr:to>
    <xdr:sp macro="" textlink="">
      <xdr:nvSpPr>
        <xdr:cNvPr id="85" name="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86" name="テキスト ボックス 85"/>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85344</xdr:rowOff>
    </xdr:from>
    <xdr:to>
      <xdr:col>15</xdr:col>
      <xdr:colOff>149225</xdr:colOff>
      <xdr:row>37</xdr:row>
      <xdr:rowOff>15494</xdr:rowOff>
    </xdr:to>
    <xdr:sp macro="" textlink="">
      <xdr:nvSpPr>
        <xdr:cNvPr id="87" name="楕円 86"/>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88" name="テキスト ボックス 87"/>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80772</xdr:rowOff>
    </xdr:from>
    <xdr:to>
      <xdr:col>11</xdr:col>
      <xdr:colOff>60325</xdr:colOff>
      <xdr:row>37</xdr:row>
      <xdr:rowOff>10922</xdr:rowOff>
    </xdr:to>
    <xdr:sp macro="" textlink="">
      <xdr:nvSpPr>
        <xdr:cNvPr id="89" name="楕円 88"/>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90" name="テキスト ボックス 89"/>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1" name="楕円 90"/>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2" name="テキスト ボックス 91"/>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類似団体の平均的な水準になっています。昨年に比べ減少したのは、賃金の廃止によるもので、合併により保有する公共施設数も多く、その維持管理に費用がかかっているため、今後も、「公共施設等総合管理計画」基づき、公共施設の統廃合や指定管理者制度の導入検討及び民間委託などの推進により経費削減に努めます。</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99241</xdr:rowOff>
    </xdr:from>
    <xdr:to>
      <xdr:col>82</xdr:col>
      <xdr:colOff>107950</xdr:colOff>
      <xdr:row>16</xdr:row>
      <xdr:rowOff>45357</xdr:rowOff>
    </xdr:to>
    <xdr:cxnSp macro="">
      <xdr:nvCxnSpPr>
        <xdr:cNvPr id="127" name="直線コネクタ 126"/>
        <xdr:cNvCxnSpPr/>
      </xdr:nvCxnSpPr>
      <xdr:spPr>
        <a:xfrm flipV="1">
          <a:off x="15671800" y="2670991"/>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45357</xdr:rowOff>
    </xdr:from>
    <xdr:to>
      <xdr:col>78</xdr:col>
      <xdr:colOff>69850</xdr:colOff>
      <xdr:row>16</xdr:row>
      <xdr:rowOff>97609</xdr:rowOff>
    </xdr:to>
    <xdr:cxnSp macro="">
      <xdr:nvCxnSpPr>
        <xdr:cNvPr id="130" name="直線コネクタ 129"/>
        <xdr:cNvCxnSpPr/>
      </xdr:nvCxnSpPr>
      <xdr:spPr>
        <a:xfrm flipV="1">
          <a:off x="14782800" y="278855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2" name="テキスト ボックス 131"/>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97609</xdr:rowOff>
    </xdr:from>
    <xdr:to>
      <xdr:col>73</xdr:col>
      <xdr:colOff>180975</xdr:colOff>
      <xdr:row>16</xdr:row>
      <xdr:rowOff>130266</xdr:rowOff>
    </xdr:to>
    <xdr:cxnSp macro="">
      <xdr:nvCxnSpPr>
        <xdr:cNvPr id="133" name="直線コネクタ 132"/>
        <xdr:cNvCxnSpPr/>
      </xdr:nvCxnSpPr>
      <xdr:spPr>
        <a:xfrm flipV="1">
          <a:off x="13893800" y="28408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64951</xdr:rowOff>
    </xdr:from>
    <xdr:to>
      <xdr:col>69</xdr:col>
      <xdr:colOff>92075</xdr:colOff>
      <xdr:row>16</xdr:row>
      <xdr:rowOff>130266</xdr:rowOff>
    </xdr:to>
    <xdr:cxnSp macro="">
      <xdr:nvCxnSpPr>
        <xdr:cNvPr id="136" name="直線コネクタ 135"/>
        <xdr:cNvCxnSpPr/>
      </xdr:nvCxnSpPr>
      <xdr:spPr>
        <a:xfrm>
          <a:off x="13004800" y="280815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48441</xdr:rowOff>
    </xdr:from>
    <xdr:to>
      <xdr:col>82</xdr:col>
      <xdr:colOff>158750</xdr:colOff>
      <xdr:row>15</xdr:row>
      <xdr:rowOff>150041</xdr:rowOff>
    </xdr:to>
    <xdr:sp macro="" textlink="">
      <xdr:nvSpPr>
        <xdr:cNvPr id="146" name="楕円 145"/>
        <xdr:cNvSpPr/>
      </xdr:nvSpPr>
      <xdr:spPr>
        <a:xfrm>
          <a:off x="164592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64968</xdr:rowOff>
    </xdr:from>
    <xdr:ext cx="762000" cy="259045"/>
    <xdr:sp macro="" textlink="">
      <xdr:nvSpPr>
        <xdr:cNvPr id="147" name="物件費該当値テキスト"/>
        <xdr:cNvSpPr txBox="1"/>
      </xdr:nvSpPr>
      <xdr:spPr>
        <a:xfrm>
          <a:off x="16598900" y="246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48" name="楕円 147"/>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49" name="テキスト ボックス 148"/>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46809</xdr:rowOff>
    </xdr:from>
    <xdr:to>
      <xdr:col>74</xdr:col>
      <xdr:colOff>31750</xdr:colOff>
      <xdr:row>16</xdr:row>
      <xdr:rowOff>148409</xdr:rowOff>
    </xdr:to>
    <xdr:sp macro="" textlink="">
      <xdr:nvSpPr>
        <xdr:cNvPr id="150" name="楕円 149"/>
        <xdr:cNvSpPr/>
      </xdr:nvSpPr>
      <xdr:spPr>
        <a:xfrm>
          <a:off x="147320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133186</xdr:rowOff>
    </xdr:from>
    <xdr:ext cx="762000" cy="259045"/>
    <xdr:sp macro="" textlink="">
      <xdr:nvSpPr>
        <xdr:cNvPr id="151" name="テキスト ボックス 150"/>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79466</xdr:rowOff>
    </xdr:from>
    <xdr:to>
      <xdr:col>69</xdr:col>
      <xdr:colOff>142875</xdr:colOff>
      <xdr:row>17</xdr:row>
      <xdr:rowOff>9616</xdr:rowOff>
    </xdr:to>
    <xdr:sp macro="" textlink="">
      <xdr:nvSpPr>
        <xdr:cNvPr id="152" name="楕円 151"/>
        <xdr:cNvSpPr/>
      </xdr:nvSpPr>
      <xdr:spPr>
        <a:xfrm>
          <a:off x="138430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165843</xdr:rowOff>
    </xdr:from>
    <xdr:ext cx="762000" cy="259045"/>
    <xdr:sp macro="" textlink="">
      <xdr:nvSpPr>
        <xdr:cNvPr id="153" name="テキスト ボックス 152"/>
        <xdr:cNvSpPr txBox="1"/>
      </xdr:nvSpPr>
      <xdr:spPr>
        <a:xfrm>
          <a:off x="13512800" y="29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14151</xdr:rowOff>
    </xdr:from>
    <xdr:to>
      <xdr:col>65</xdr:col>
      <xdr:colOff>53975</xdr:colOff>
      <xdr:row>16</xdr:row>
      <xdr:rowOff>115751</xdr:rowOff>
    </xdr:to>
    <xdr:sp macro="" textlink="">
      <xdr:nvSpPr>
        <xdr:cNvPr id="154" name="楕円 153"/>
        <xdr:cNvSpPr/>
      </xdr:nvSpPr>
      <xdr:spPr>
        <a:xfrm>
          <a:off x="12954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100528</xdr:rowOff>
    </xdr:from>
    <xdr:ext cx="762000" cy="259045"/>
    <xdr:sp macro="" textlink="">
      <xdr:nvSpPr>
        <xdr:cNvPr id="155" name="テキスト ボックス 154"/>
        <xdr:cNvSpPr txBox="1"/>
      </xdr:nvSpPr>
      <xdr:spPr>
        <a:xfrm>
          <a:off x="12623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扶助費に係る経常収支比率は類似団体平均を下回っています。類似団体に比べ、民生費に係る扶助費が低いことが挙げられます。今後も独自の施策など、財政運営の大きな負担とならないよう十分検討し、まちづくりを進めていきます。</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69850</xdr:rowOff>
    </xdr:to>
    <xdr:cxnSp macro="">
      <xdr:nvCxnSpPr>
        <xdr:cNvPr id="188" name="直線コネクタ 187"/>
        <xdr:cNvCxnSpPr/>
      </xdr:nvCxnSpPr>
      <xdr:spPr>
        <a:xfrm>
          <a:off x="3987800" y="9156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143527</xdr:rowOff>
    </xdr:from>
    <xdr:ext cx="762000" cy="259045"/>
    <xdr:sp macro="" textlink="">
      <xdr:nvSpPr>
        <xdr:cNvPr id="189" name="扶助費平均値テキスト"/>
        <xdr:cNvSpPr txBox="1"/>
      </xdr:nvSpPr>
      <xdr:spPr>
        <a:xfrm>
          <a:off x="4914900" y="940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127000</xdr:rowOff>
    </xdr:to>
    <xdr:cxnSp macro="">
      <xdr:nvCxnSpPr>
        <xdr:cNvPr id="191" name="直線コネクタ 190"/>
        <xdr:cNvCxnSpPr/>
      </xdr:nvCxnSpPr>
      <xdr:spPr>
        <a:xfrm flipV="1">
          <a:off x="3098800" y="9156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3" name="テキスト ボックス 192"/>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127000</xdr:rowOff>
    </xdr:from>
    <xdr:to>
      <xdr:col>15</xdr:col>
      <xdr:colOff>98425</xdr:colOff>
      <xdr:row>53</xdr:row>
      <xdr:rowOff>127000</xdr:rowOff>
    </xdr:to>
    <xdr:cxnSp macro="">
      <xdr:nvCxnSpPr>
        <xdr:cNvPr id="194" name="直線コネクタ 193"/>
        <xdr:cNvCxnSpPr/>
      </xdr:nvCxnSpPr>
      <xdr:spPr>
        <a:xfrm>
          <a:off x="2209800" y="9213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127000</xdr:rowOff>
    </xdr:from>
    <xdr:to>
      <xdr:col>11</xdr:col>
      <xdr:colOff>9525</xdr:colOff>
      <xdr:row>54</xdr:row>
      <xdr:rowOff>50800</xdr:rowOff>
    </xdr:to>
    <xdr:cxnSp macro="">
      <xdr:nvCxnSpPr>
        <xdr:cNvPr id="197" name="直線コネクタ 196"/>
        <xdr:cNvCxnSpPr/>
      </xdr:nvCxnSpPr>
      <xdr:spPr>
        <a:xfrm flipV="1">
          <a:off x="1320800" y="9213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7" name="楕円 206"/>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35577</xdr:rowOff>
    </xdr:from>
    <xdr:ext cx="762000" cy="259045"/>
    <xdr:sp macro="" textlink="">
      <xdr:nvSpPr>
        <xdr:cNvPr id="208" name="扶助費該当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9" name="楕円 208"/>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10" name="テキスト ボックス 209"/>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76200</xdr:rowOff>
    </xdr:from>
    <xdr:to>
      <xdr:col>15</xdr:col>
      <xdr:colOff>149225</xdr:colOff>
      <xdr:row>54</xdr:row>
      <xdr:rowOff>6350</xdr:rowOff>
    </xdr:to>
    <xdr:sp macro="" textlink="">
      <xdr:nvSpPr>
        <xdr:cNvPr id="211" name="楕円 210"/>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16527</xdr:rowOff>
    </xdr:from>
    <xdr:ext cx="762000" cy="259045"/>
    <xdr:sp macro="" textlink="">
      <xdr:nvSpPr>
        <xdr:cNvPr id="212" name="テキスト ボックス 211"/>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76200</xdr:rowOff>
    </xdr:from>
    <xdr:to>
      <xdr:col>11</xdr:col>
      <xdr:colOff>60325</xdr:colOff>
      <xdr:row>54</xdr:row>
      <xdr:rowOff>6350</xdr:rowOff>
    </xdr:to>
    <xdr:sp macro="" textlink="">
      <xdr:nvSpPr>
        <xdr:cNvPr id="213" name="楕円 212"/>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16527</xdr:rowOff>
    </xdr:from>
    <xdr:ext cx="762000" cy="259045"/>
    <xdr:sp macro="" textlink="">
      <xdr:nvSpPr>
        <xdr:cNvPr id="214" name="テキスト ボックス 213"/>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5" name="楕円 214"/>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6" name="テキスト ボックス 215"/>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・昨年度に比べ、介護保険事業特別会計への繰出金は、</a:t>
          </a:r>
          <a:r>
            <a:rPr kumimoji="1" lang="en-US" altLang="ja-JP" sz="1300">
              <a:latin typeface="ＭＳ ゴシック" panose="020B0609070205080204" pitchFamily="49" charset="-128"/>
              <a:ea typeface="ＭＳ ゴシック" panose="020B0609070205080204" pitchFamily="49" charset="-128"/>
            </a:rPr>
            <a:t>120</a:t>
          </a:r>
          <a:r>
            <a:rPr kumimoji="1" lang="ja-JP" altLang="en-US" sz="1300">
              <a:latin typeface="ＭＳ ゴシック" panose="020B0609070205080204" pitchFamily="49" charset="-128"/>
              <a:ea typeface="ＭＳ ゴシック" panose="020B0609070205080204" pitchFamily="49" charset="-128"/>
            </a:rPr>
            <a:t>万円の増加で、公共下水道事業特別会計への繰出金は前年度に比べ</a:t>
          </a:r>
          <a:r>
            <a:rPr kumimoji="1" lang="en-US" altLang="ja-JP" sz="1300">
              <a:latin typeface="ＭＳ ゴシック" panose="020B0609070205080204" pitchFamily="49" charset="-128"/>
              <a:ea typeface="ＭＳ ゴシック" panose="020B0609070205080204" pitchFamily="49" charset="-128"/>
            </a:rPr>
            <a:t>765</a:t>
          </a:r>
          <a:r>
            <a:rPr kumimoji="1" lang="ja-JP" altLang="en-US" sz="1300">
              <a:latin typeface="ＭＳ ゴシック" panose="020B0609070205080204" pitchFamily="49" charset="-128"/>
              <a:ea typeface="ＭＳ ゴシック" panose="020B0609070205080204" pitchFamily="49" charset="-128"/>
            </a:rPr>
            <a:t>万円増加しています。国民健康保険事業は</a:t>
          </a:r>
          <a:r>
            <a:rPr kumimoji="1" lang="en-US" altLang="ja-JP" sz="1300">
              <a:latin typeface="ＭＳ ゴシック" panose="020B0609070205080204" pitchFamily="49" charset="-128"/>
              <a:ea typeface="ＭＳ ゴシック" panose="020B0609070205080204" pitchFamily="49" charset="-128"/>
            </a:rPr>
            <a:t>30</a:t>
          </a:r>
          <a:r>
            <a:rPr kumimoji="1" lang="ja-JP" altLang="en-US" sz="1300">
              <a:latin typeface="ＭＳ ゴシック" panose="020B0609070205080204" pitchFamily="49" charset="-128"/>
              <a:ea typeface="ＭＳ ゴシック" panose="020B0609070205080204" pitchFamily="49" charset="-128"/>
            </a:rPr>
            <a:t>万円の減少、後期高齢者医療特別会計は</a:t>
          </a:r>
          <a:r>
            <a:rPr kumimoji="1" lang="en-US" altLang="ja-JP" sz="1300">
              <a:latin typeface="ＭＳ ゴシック" panose="020B0609070205080204" pitchFamily="49" charset="-128"/>
              <a:ea typeface="ＭＳ ゴシック" panose="020B0609070205080204" pitchFamily="49" charset="-128"/>
            </a:rPr>
            <a:t>79</a:t>
          </a:r>
          <a:r>
            <a:rPr kumimoji="1" lang="ja-JP" altLang="en-US" sz="1300">
              <a:latin typeface="ＭＳ ゴシック" panose="020B0609070205080204" pitchFamily="49" charset="-128"/>
              <a:ea typeface="ＭＳ ゴシック" panose="020B0609070205080204" pitchFamily="49" charset="-128"/>
            </a:rPr>
            <a:t>万円の増など、繰出金は前年度と比較し増加していますが、全体の割合では減となっています。</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62230</xdr:rowOff>
    </xdr:to>
    <xdr:cxnSp macro="">
      <xdr:nvCxnSpPr>
        <xdr:cNvPr id="249" name="直線コネクタ 248"/>
        <xdr:cNvCxnSpPr/>
      </xdr:nvCxnSpPr>
      <xdr:spPr>
        <a:xfrm flipV="1">
          <a:off x="15671800" y="9819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57</xdr:row>
      <xdr:rowOff>62230</xdr:rowOff>
    </xdr:to>
    <xdr:cxnSp macro="">
      <xdr:nvCxnSpPr>
        <xdr:cNvPr id="252" name="直線コネクタ 251"/>
        <xdr:cNvCxnSpPr/>
      </xdr:nvCxnSpPr>
      <xdr:spPr>
        <a:xfrm>
          <a:off x="14782800" y="9735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134620</xdr:rowOff>
    </xdr:to>
    <xdr:cxnSp macro="">
      <xdr:nvCxnSpPr>
        <xdr:cNvPr id="255" name="直線コネクタ 254"/>
        <xdr:cNvCxnSpPr/>
      </xdr:nvCxnSpPr>
      <xdr:spPr>
        <a:xfrm>
          <a:off x="13893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127000</xdr:rowOff>
    </xdr:to>
    <xdr:cxnSp macro="">
      <xdr:nvCxnSpPr>
        <xdr:cNvPr id="258" name="直線コネクタ 257"/>
        <xdr:cNvCxnSpPr/>
      </xdr:nvCxnSpPr>
      <xdr:spPr>
        <a:xfrm>
          <a:off x="13004800" y="9644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8" name="楕円 267"/>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139717</xdr:rowOff>
    </xdr:from>
    <xdr:ext cx="762000" cy="259045"/>
    <xdr:sp macro="" textlink="">
      <xdr:nvSpPr>
        <xdr:cNvPr id="269" name="その他該当値テキスト"/>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xdr:rowOff>
    </xdr:from>
    <xdr:to>
      <xdr:col>78</xdr:col>
      <xdr:colOff>120650</xdr:colOff>
      <xdr:row>57</xdr:row>
      <xdr:rowOff>113030</xdr:rowOff>
    </xdr:to>
    <xdr:sp macro="" textlink="">
      <xdr:nvSpPr>
        <xdr:cNvPr id="270" name="楕円 269"/>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71" name="テキスト ボックス 270"/>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72" name="楕円 271"/>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170197</xdr:rowOff>
    </xdr:from>
    <xdr:ext cx="762000" cy="259045"/>
    <xdr:sp macro="" textlink="">
      <xdr:nvSpPr>
        <xdr:cNvPr id="273" name="テキスト ボックス 272"/>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4" name="楕円 273"/>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75" name="テキスト ボックス 274"/>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76" name="楕円 275"/>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77" name="テキスト ボックス 276"/>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・昨年度に比べ、</a:t>
          </a:r>
          <a:r>
            <a:rPr kumimoji="1" lang="en-US" altLang="ja-JP" sz="1300">
              <a:latin typeface="ＭＳ ゴシック" panose="020B0609070205080204" pitchFamily="49" charset="-128"/>
              <a:ea typeface="ＭＳ ゴシック" panose="020B0609070205080204" pitchFamily="49" charset="-128"/>
            </a:rPr>
            <a:t>0.9</a:t>
          </a:r>
          <a:r>
            <a:rPr kumimoji="1" lang="ja-JP" altLang="en-US" sz="1300">
              <a:latin typeface="ＭＳ ゴシック" panose="020B0609070205080204" pitchFamily="49" charset="-128"/>
              <a:ea typeface="ＭＳ ゴシック" panose="020B0609070205080204" pitchFamily="49" charset="-128"/>
            </a:rPr>
            <a:t>％増加しています。類似団体平均に比べ高い水準になっています。主に一部事務組合（消防組合等）に対する負担、補助交付金などが大きな要因となっていますが、今後も「補助金等に関する基本指針」に基づき適正な補助金・交付金の交付に努めます。</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74422</xdr:rowOff>
    </xdr:from>
    <xdr:to>
      <xdr:col>82</xdr:col>
      <xdr:colOff>107950</xdr:colOff>
      <xdr:row>37</xdr:row>
      <xdr:rowOff>115570</xdr:rowOff>
    </xdr:to>
    <xdr:cxnSp macro="">
      <xdr:nvCxnSpPr>
        <xdr:cNvPr id="307" name="直線コネクタ 306"/>
        <xdr:cNvCxnSpPr/>
      </xdr:nvCxnSpPr>
      <xdr:spPr>
        <a:xfrm>
          <a:off x="15671800" y="64180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74422</xdr:rowOff>
    </xdr:from>
    <xdr:to>
      <xdr:col>78</xdr:col>
      <xdr:colOff>69850</xdr:colOff>
      <xdr:row>37</xdr:row>
      <xdr:rowOff>152146</xdr:rowOff>
    </xdr:to>
    <xdr:cxnSp macro="">
      <xdr:nvCxnSpPr>
        <xdr:cNvPr id="310" name="直線コネクタ 309"/>
        <xdr:cNvCxnSpPr/>
      </xdr:nvCxnSpPr>
      <xdr:spPr>
        <a:xfrm flipV="1">
          <a:off x="14782800" y="64180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37</xdr:row>
      <xdr:rowOff>152146</xdr:rowOff>
    </xdr:to>
    <xdr:cxnSp macro="">
      <xdr:nvCxnSpPr>
        <xdr:cNvPr id="313" name="直線コネクタ 312"/>
        <xdr:cNvCxnSpPr/>
      </xdr:nvCxnSpPr>
      <xdr:spPr>
        <a:xfrm>
          <a:off x="13893800" y="6468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5" name="テキスト ボックス 314"/>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37</xdr:row>
      <xdr:rowOff>124714</xdr:rowOff>
    </xdr:to>
    <xdr:cxnSp macro="">
      <xdr:nvCxnSpPr>
        <xdr:cNvPr id="316" name="直線コネクタ 315"/>
        <xdr:cNvCxnSpPr/>
      </xdr:nvCxnSpPr>
      <xdr:spPr>
        <a:xfrm>
          <a:off x="13004800" y="6468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20" name="テキスト ボックス 319"/>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6" name="楕円 325"/>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27"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28" name="楕円 327"/>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29" name="テキスト ボックス 328"/>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101346</xdr:rowOff>
    </xdr:from>
    <xdr:to>
      <xdr:col>74</xdr:col>
      <xdr:colOff>31750</xdr:colOff>
      <xdr:row>38</xdr:row>
      <xdr:rowOff>31496</xdr:rowOff>
    </xdr:to>
    <xdr:sp macro="" textlink="">
      <xdr:nvSpPr>
        <xdr:cNvPr id="330" name="楕円 329"/>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16273</xdr:rowOff>
    </xdr:from>
    <xdr:ext cx="762000" cy="259045"/>
    <xdr:sp macro="" textlink="">
      <xdr:nvSpPr>
        <xdr:cNvPr id="331" name="テキスト ボックス 330"/>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32" name="楕円 331"/>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33" name="テキスト ボックス 332"/>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34" name="楕円 333"/>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35" name="テキスト ボックス 334"/>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後年度の財政負担を考慮し、計画的に起債の借入を行っていますが、災害復興関連事業など大規模な事業を予定していることから、合併特例債や過疎債など交付税措置のある起債の活用及び新規借入の抑制により財政の健全化に努めます。</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136144</xdr:rowOff>
    </xdr:from>
    <xdr:to>
      <xdr:col>24</xdr:col>
      <xdr:colOff>25400</xdr:colOff>
      <xdr:row>78</xdr:row>
      <xdr:rowOff>149861</xdr:rowOff>
    </xdr:to>
    <xdr:cxnSp macro="">
      <xdr:nvCxnSpPr>
        <xdr:cNvPr id="365" name="直線コネクタ 364"/>
        <xdr:cNvCxnSpPr/>
      </xdr:nvCxnSpPr>
      <xdr:spPr>
        <a:xfrm>
          <a:off x="3987800" y="135092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66"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136144</xdr:rowOff>
    </xdr:to>
    <xdr:cxnSp macro="">
      <xdr:nvCxnSpPr>
        <xdr:cNvPr id="368" name="直線コネクタ 367"/>
        <xdr:cNvCxnSpPr/>
      </xdr:nvCxnSpPr>
      <xdr:spPr>
        <a:xfrm>
          <a:off x="3098800" y="134315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0" name="テキスト ボックス 369"/>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78</xdr:row>
      <xdr:rowOff>85852</xdr:rowOff>
    </xdr:to>
    <xdr:cxnSp macro="">
      <xdr:nvCxnSpPr>
        <xdr:cNvPr id="371" name="直線コネクタ 370"/>
        <xdr:cNvCxnSpPr/>
      </xdr:nvCxnSpPr>
      <xdr:spPr>
        <a:xfrm flipV="1">
          <a:off x="2209800" y="134315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17272</xdr:rowOff>
    </xdr:from>
    <xdr:to>
      <xdr:col>11</xdr:col>
      <xdr:colOff>9525</xdr:colOff>
      <xdr:row>78</xdr:row>
      <xdr:rowOff>85852</xdr:rowOff>
    </xdr:to>
    <xdr:cxnSp macro="">
      <xdr:nvCxnSpPr>
        <xdr:cNvPr id="374" name="直線コネクタ 373"/>
        <xdr:cNvCxnSpPr/>
      </xdr:nvCxnSpPr>
      <xdr:spPr>
        <a:xfrm>
          <a:off x="1320800" y="133903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133114</xdr:rowOff>
    </xdr:from>
    <xdr:ext cx="762000" cy="259045"/>
    <xdr:sp macro="" textlink="">
      <xdr:nvSpPr>
        <xdr:cNvPr id="376" name="テキスト ボックス 375"/>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99061</xdr:rowOff>
    </xdr:from>
    <xdr:to>
      <xdr:col>24</xdr:col>
      <xdr:colOff>76200</xdr:colOff>
      <xdr:row>79</xdr:row>
      <xdr:rowOff>29211</xdr:rowOff>
    </xdr:to>
    <xdr:sp macro="" textlink="">
      <xdr:nvSpPr>
        <xdr:cNvPr id="384" name="楕円 383"/>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71138</xdr:rowOff>
    </xdr:from>
    <xdr:ext cx="762000" cy="259045"/>
    <xdr:sp macro="" textlink="">
      <xdr:nvSpPr>
        <xdr:cNvPr id="385" name="公債費該当値テキスト"/>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85344</xdr:rowOff>
    </xdr:from>
    <xdr:to>
      <xdr:col>20</xdr:col>
      <xdr:colOff>38100</xdr:colOff>
      <xdr:row>79</xdr:row>
      <xdr:rowOff>15494</xdr:rowOff>
    </xdr:to>
    <xdr:sp macro="" textlink="">
      <xdr:nvSpPr>
        <xdr:cNvPr id="386" name="楕円 385"/>
        <xdr:cNvSpPr/>
      </xdr:nvSpPr>
      <xdr:spPr>
        <a:xfrm>
          <a:off x="3937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271</xdr:rowOff>
    </xdr:from>
    <xdr:ext cx="736600" cy="259045"/>
    <xdr:sp macro="" textlink="">
      <xdr:nvSpPr>
        <xdr:cNvPr id="387" name="テキスト ボックス 386"/>
        <xdr:cNvSpPr txBox="1"/>
      </xdr:nvSpPr>
      <xdr:spPr>
        <a:xfrm>
          <a:off x="3606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88" name="楕円 387"/>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119397</xdr:rowOff>
    </xdr:from>
    <xdr:ext cx="762000" cy="259045"/>
    <xdr:sp macro="" textlink="">
      <xdr:nvSpPr>
        <xdr:cNvPr id="389" name="テキスト ボックス 388"/>
        <xdr:cNvSpPr txBox="1"/>
      </xdr:nvSpPr>
      <xdr:spPr>
        <a:xfrm>
          <a:off x="2717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35052</xdr:rowOff>
    </xdr:from>
    <xdr:to>
      <xdr:col>11</xdr:col>
      <xdr:colOff>60325</xdr:colOff>
      <xdr:row>78</xdr:row>
      <xdr:rowOff>136652</xdr:rowOff>
    </xdr:to>
    <xdr:sp macro="" textlink="">
      <xdr:nvSpPr>
        <xdr:cNvPr id="390" name="楕円 389"/>
        <xdr:cNvSpPr/>
      </xdr:nvSpPr>
      <xdr:spPr>
        <a:xfrm>
          <a:off x="2159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121429</xdr:rowOff>
    </xdr:from>
    <xdr:ext cx="762000" cy="259045"/>
    <xdr:sp macro="" textlink="">
      <xdr:nvSpPr>
        <xdr:cNvPr id="391" name="テキスト ボックス 390"/>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92" name="楕円 391"/>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93" name="テキスト ボックス 392"/>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類似団体の平均的な水準となっています。引き続き、物件費は、公共施設の統廃合や指定管理者制度の導入検討及び民間委託などの推進により経費削減に努め、補助費等は、「補助金等に関する基本指針」に基づき適正な補助金・交付金の交付に努めます。</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62230</xdr:rowOff>
    </xdr:from>
    <xdr:to>
      <xdr:col>82</xdr:col>
      <xdr:colOff>107950</xdr:colOff>
      <xdr:row>77</xdr:row>
      <xdr:rowOff>88900</xdr:rowOff>
    </xdr:to>
    <xdr:cxnSp macro="">
      <xdr:nvCxnSpPr>
        <xdr:cNvPr id="426" name="直線コネクタ 425"/>
        <xdr:cNvCxnSpPr/>
      </xdr:nvCxnSpPr>
      <xdr:spPr>
        <a:xfrm flipV="1">
          <a:off x="15671800" y="132638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88900</xdr:rowOff>
    </xdr:from>
    <xdr:to>
      <xdr:col>78</xdr:col>
      <xdr:colOff>69850</xdr:colOff>
      <xdr:row>77</xdr:row>
      <xdr:rowOff>111761</xdr:rowOff>
    </xdr:to>
    <xdr:cxnSp macro="">
      <xdr:nvCxnSpPr>
        <xdr:cNvPr id="429" name="直線コネクタ 428"/>
        <xdr:cNvCxnSpPr/>
      </xdr:nvCxnSpPr>
      <xdr:spPr>
        <a:xfrm flipV="1">
          <a:off x="14782800" y="132905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100330</xdr:rowOff>
    </xdr:from>
    <xdr:to>
      <xdr:col>73</xdr:col>
      <xdr:colOff>180975</xdr:colOff>
      <xdr:row>77</xdr:row>
      <xdr:rowOff>111761</xdr:rowOff>
    </xdr:to>
    <xdr:cxnSp macro="">
      <xdr:nvCxnSpPr>
        <xdr:cNvPr id="432" name="直線コネクタ 431"/>
        <xdr:cNvCxnSpPr/>
      </xdr:nvCxnSpPr>
      <xdr:spPr>
        <a:xfrm>
          <a:off x="13893800" y="133019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54611</xdr:rowOff>
    </xdr:from>
    <xdr:to>
      <xdr:col>69</xdr:col>
      <xdr:colOff>92075</xdr:colOff>
      <xdr:row>77</xdr:row>
      <xdr:rowOff>100330</xdr:rowOff>
    </xdr:to>
    <xdr:cxnSp macro="">
      <xdr:nvCxnSpPr>
        <xdr:cNvPr id="435" name="直線コネクタ 434"/>
        <xdr:cNvCxnSpPr/>
      </xdr:nvCxnSpPr>
      <xdr:spPr>
        <a:xfrm>
          <a:off x="13004800" y="132562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45" name="楕円 444"/>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154957</xdr:rowOff>
    </xdr:from>
    <xdr:ext cx="762000" cy="259045"/>
    <xdr:sp macro="" textlink="">
      <xdr:nvSpPr>
        <xdr:cNvPr id="446" name="公債費以外該当値テキスト"/>
        <xdr:cNvSpPr txBox="1"/>
      </xdr:nvSpPr>
      <xdr:spPr>
        <a:xfrm>
          <a:off x="16598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38100</xdr:rowOff>
    </xdr:from>
    <xdr:to>
      <xdr:col>78</xdr:col>
      <xdr:colOff>120650</xdr:colOff>
      <xdr:row>77</xdr:row>
      <xdr:rowOff>139700</xdr:rowOff>
    </xdr:to>
    <xdr:sp macro="" textlink="">
      <xdr:nvSpPr>
        <xdr:cNvPr id="447" name="楕円 446"/>
        <xdr:cNvSpPr/>
      </xdr:nvSpPr>
      <xdr:spPr>
        <a:xfrm>
          <a:off x="15621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124477</xdr:rowOff>
    </xdr:from>
    <xdr:ext cx="736600" cy="259045"/>
    <xdr:sp macro="" textlink="">
      <xdr:nvSpPr>
        <xdr:cNvPr id="448" name="テキスト ボックス 447"/>
        <xdr:cNvSpPr txBox="1"/>
      </xdr:nvSpPr>
      <xdr:spPr>
        <a:xfrm>
          <a:off x="15290800" y="1332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60961</xdr:rowOff>
    </xdr:from>
    <xdr:to>
      <xdr:col>74</xdr:col>
      <xdr:colOff>31750</xdr:colOff>
      <xdr:row>77</xdr:row>
      <xdr:rowOff>162561</xdr:rowOff>
    </xdr:to>
    <xdr:sp macro="" textlink="">
      <xdr:nvSpPr>
        <xdr:cNvPr id="449" name="楕円 448"/>
        <xdr:cNvSpPr/>
      </xdr:nvSpPr>
      <xdr:spPr>
        <a:xfrm>
          <a:off x="14732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147338</xdr:rowOff>
    </xdr:from>
    <xdr:ext cx="762000" cy="259045"/>
    <xdr:sp macro="" textlink="">
      <xdr:nvSpPr>
        <xdr:cNvPr id="450" name="テキスト ボックス 449"/>
        <xdr:cNvSpPr txBox="1"/>
      </xdr:nvSpPr>
      <xdr:spPr>
        <a:xfrm>
          <a:off x="14401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49530</xdr:rowOff>
    </xdr:from>
    <xdr:to>
      <xdr:col>69</xdr:col>
      <xdr:colOff>142875</xdr:colOff>
      <xdr:row>77</xdr:row>
      <xdr:rowOff>151130</xdr:rowOff>
    </xdr:to>
    <xdr:sp macro="" textlink="">
      <xdr:nvSpPr>
        <xdr:cNvPr id="451" name="楕円 450"/>
        <xdr:cNvSpPr/>
      </xdr:nvSpPr>
      <xdr:spPr>
        <a:xfrm>
          <a:off x="13843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135907</xdr:rowOff>
    </xdr:from>
    <xdr:ext cx="762000" cy="259045"/>
    <xdr:sp macro="" textlink="">
      <xdr:nvSpPr>
        <xdr:cNvPr id="452" name="テキスト ボックス 451"/>
        <xdr:cNvSpPr txBox="1"/>
      </xdr:nvSpPr>
      <xdr:spPr>
        <a:xfrm>
          <a:off x="13512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53" name="楕円 452"/>
        <xdr:cNvSpPr/>
      </xdr:nvSpPr>
      <xdr:spPr>
        <a:xfrm>
          <a:off x="12954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90188</xdr:rowOff>
    </xdr:from>
    <xdr:ext cx="762000" cy="259045"/>
    <xdr:sp macro="" textlink="">
      <xdr:nvSpPr>
        <xdr:cNvPr id="454" name="テキスト ボックス 453"/>
        <xdr:cNvSpPr txBox="1"/>
      </xdr:nvSpPr>
      <xdr:spPr>
        <a:xfrm>
          <a:off x="12623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156295</xdr:rowOff>
    </xdr:from>
    <xdr:to>
      <xdr:col>29</xdr:col>
      <xdr:colOff>127000</xdr:colOff>
      <xdr:row>18</xdr:row>
      <xdr:rowOff>162127</xdr:rowOff>
    </xdr:to>
    <xdr:cxnSp macro="">
      <xdr:nvCxnSpPr>
        <xdr:cNvPr id="52" name="直線コネクタ 51"/>
        <xdr:cNvCxnSpPr/>
      </xdr:nvCxnSpPr>
      <xdr:spPr bwMode="auto">
        <a:xfrm>
          <a:off x="5003800" y="3290020"/>
          <a:ext cx="647700" cy="5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146904</xdr:rowOff>
    </xdr:from>
    <xdr:ext cx="762000" cy="259045"/>
    <xdr:sp macro="" textlink="">
      <xdr:nvSpPr>
        <xdr:cNvPr id="53" name="人口1人当たり決算額の推移平均値テキスト130"/>
        <xdr:cNvSpPr txBox="1"/>
      </xdr:nvSpPr>
      <xdr:spPr>
        <a:xfrm>
          <a:off x="5740400" y="3280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151500</xdr:rowOff>
    </xdr:from>
    <xdr:to>
      <xdr:col>26</xdr:col>
      <xdr:colOff>50800</xdr:colOff>
      <xdr:row>18</xdr:row>
      <xdr:rowOff>156295</xdr:rowOff>
    </xdr:to>
    <xdr:cxnSp macro="">
      <xdr:nvCxnSpPr>
        <xdr:cNvPr id="55" name="直線コネクタ 54"/>
        <xdr:cNvCxnSpPr/>
      </xdr:nvCxnSpPr>
      <xdr:spPr bwMode="auto">
        <a:xfrm>
          <a:off x="4305300" y="3285225"/>
          <a:ext cx="698500" cy="4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80720</xdr:rowOff>
    </xdr:from>
    <xdr:ext cx="736600" cy="259045"/>
    <xdr:sp macro="" textlink="">
      <xdr:nvSpPr>
        <xdr:cNvPr id="57" name="テキスト ボックス 56"/>
        <xdr:cNvSpPr txBox="1"/>
      </xdr:nvSpPr>
      <xdr:spPr>
        <a:xfrm>
          <a:off x="4622800" y="3385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151500</xdr:rowOff>
    </xdr:from>
    <xdr:to>
      <xdr:col>22</xdr:col>
      <xdr:colOff>114300</xdr:colOff>
      <xdr:row>19</xdr:row>
      <xdr:rowOff>31975</xdr:rowOff>
    </xdr:to>
    <xdr:cxnSp macro="">
      <xdr:nvCxnSpPr>
        <xdr:cNvPr id="58" name="直線コネクタ 57"/>
        <xdr:cNvCxnSpPr/>
      </xdr:nvCxnSpPr>
      <xdr:spPr bwMode="auto">
        <a:xfrm flipV="1">
          <a:off x="3606800" y="3285225"/>
          <a:ext cx="698500" cy="51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86386</xdr:rowOff>
    </xdr:from>
    <xdr:ext cx="762000" cy="259045"/>
    <xdr:sp macro="" textlink="">
      <xdr:nvSpPr>
        <xdr:cNvPr id="60" name="テキスト ボックス 59"/>
        <xdr:cNvSpPr txBox="1"/>
      </xdr:nvSpPr>
      <xdr:spPr>
        <a:xfrm>
          <a:off x="3924300" y="339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31975</xdr:rowOff>
    </xdr:from>
    <xdr:to>
      <xdr:col>18</xdr:col>
      <xdr:colOff>177800</xdr:colOff>
      <xdr:row>19</xdr:row>
      <xdr:rowOff>35463</xdr:rowOff>
    </xdr:to>
    <xdr:cxnSp macro="">
      <xdr:nvCxnSpPr>
        <xdr:cNvPr id="61" name="直線コネクタ 60"/>
        <xdr:cNvCxnSpPr/>
      </xdr:nvCxnSpPr>
      <xdr:spPr bwMode="auto">
        <a:xfrm flipV="1">
          <a:off x="2908300" y="3337150"/>
          <a:ext cx="698500" cy="3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98929</xdr:rowOff>
    </xdr:from>
    <xdr:ext cx="762000" cy="259045"/>
    <xdr:sp macro="" textlink="">
      <xdr:nvSpPr>
        <xdr:cNvPr id="63" name="テキスト ボックス 62"/>
        <xdr:cNvSpPr txBox="1"/>
      </xdr:nvSpPr>
      <xdr:spPr>
        <a:xfrm>
          <a:off x="3225800" y="340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110069</xdr:rowOff>
    </xdr:from>
    <xdr:ext cx="762000" cy="259045"/>
    <xdr:sp macro="" textlink="">
      <xdr:nvSpPr>
        <xdr:cNvPr id="65" name="テキスト ボックス 64"/>
        <xdr:cNvSpPr txBox="1"/>
      </xdr:nvSpPr>
      <xdr:spPr>
        <a:xfrm>
          <a:off x="2527300" y="34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111327</xdr:rowOff>
    </xdr:from>
    <xdr:to>
      <xdr:col>29</xdr:col>
      <xdr:colOff>177800</xdr:colOff>
      <xdr:row>19</xdr:row>
      <xdr:rowOff>41477</xdr:rowOff>
    </xdr:to>
    <xdr:sp macro="" textlink="">
      <xdr:nvSpPr>
        <xdr:cNvPr id="71" name="楕円 70"/>
        <xdr:cNvSpPr/>
      </xdr:nvSpPr>
      <xdr:spPr bwMode="auto">
        <a:xfrm>
          <a:off x="5600700" y="3245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127854</xdr:rowOff>
    </xdr:from>
    <xdr:ext cx="762000" cy="259045"/>
    <xdr:sp macro="" textlink="">
      <xdr:nvSpPr>
        <xdr:cNvPr id="72" name="人口1人当たり決算額の推移該当値テキスト130"/>
        <xdr:cNvSpPr txBox="1"/>
      </xdr:nvSpPr>
      <xdr:spPr>
        <a:xfrm>
          <a:off x="5740400" y="309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105495</xdr:rowOff>
    </xdr:from>
    <xdr:to>
      <xdr:col>26</xdr:col>
      <xdr:colOff>101600</xdr:colOff>
      <xdr:row>19</xdr:row>
      <xdr:rowOff>35644</xdr:rowOff>
    </xdr:to>
    <xdr:sp macro="" textlink="">
      <xdr:nvSpPr>
        <xdr:cNvPr id="73" name="楕円 72"/>
        <xdr:cNvSpPr/>
      </xdr:nvSpPr>
      <xdr:spPr bwMode="auto">
        <a:xfrm>
          <a:off x="4953000" y="323922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45822</xdr:rowOff>
    </xdr:from>
    <xdr:ext cx="736600" cy="259045"/>
    <xdr:sp macro="" textlink="">
      <xdr:nvSpPr>
        <xdr:cNvPr id="74" name="テキスト ボックス 73"/>
        <xdr:cNvSpPr txBox="1"/>
      </xdr:nvSpPr>
      <xdr:spPr>
        <a:xfrm>
          <a:off x="4622800" y="300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100700</xdr:rowOff>
    </xdr:from>
    <xdr:to>
      <xdr:col>22</xdr:col>
      <xdr:colOff>165100</xdr:colOff>
      <xdr:row>19</xdr:row>
      <xdr:rowOff>30850</xdr:rowOff>
    </xdr:to>
    <xdr:sp macro="" textlink="">
      <xdr:nvSpPr>
        <xdr:cNvPr id="75" name="楕円 74"/>
        <xdr:cNvSpPr/>
      </xdr:nvSpPr>
      <xdr:spPr bwMode="auto">
        <a:xfrm>
          <a:off x="4254500" y="3234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41027</xdr:rowOff>
    </xdr:from>
    <xdr:ext cx="762000" cy="259045"/>
    <xdr:sp macro="" textlink="">
      <xdr:nvSpPr>
        <xdr:cNvPr id="76" name="テキスト ボックス 75"/>
        <xdr:cNvSpPr txBox="1"/>
      </xdr:nvSpPr>
      <xdr:spPr>
        <a:xfrm>
          <a:off x="3924300" y="300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152625</xdr:rowOff>
    </xdr:from>
    <xdr:to>
      <xdr:col>19</xdr:col>
      <xdr:colOff>38100</xdr:colOff>
      <xdr:row>19</xdr:row>
      <xdr:rowOff>82775</xdr:rowOff>
    </xdr:to>
    <xdr:sp macro="" textlink="">
      <xdr:nvSpPr>
        <xdr:cNvPr id="77" name="楕円 76"/>
        <xdr:cNvSpPr/>
      </xdr:nvSpPr>
      <xdr:spPr bwMode="auto">
        <a:xfrm>
          <a:off x="3556000" y="3286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92952</xdr:rowOff>
    </xdr:from>
    <xdr:ext cx="762000" cy="259045"/>
    <xdr:sp macro="" textlink="">
      <xdr:nvSpPr>
        <xdr:cNvPr id="78" name="テキスト ボックス 77"/>
        <xdr:cNvSpPr txBox="1"/>
      </xdr:nvSpPr>
      <xdr:spPr>
        <a:xfrm>
          <a:off x="3225800" y="305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156113</xdr:rowOff>
    </xdr:from>
    <xdr:to>
      <xdr:col>15</xdr:col>
      <xdr:colOff>101600</xdr:colOff>
      <xdr:row>19</xdr:row>
      <xdr:rowOff>86263</xdr:rowOff>
    </xdr:to>
    <xdr:sp macro="" textlink="">
      <xdr:nvSpPr>
        <xdr:cNvPr id="79" name="楕円 78"/>
        <xdr:cNvSpPr/>
      </xdr:nvSpPr>
      <xdr:spPr bwMode="auto">
        <a:xfrm>
          <a:off x="2857500" y="3289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96440</xdr:rowOff>
    </xdr:from>
    <xdr:ext cx="762000" cy="259045"/>
    <xdr:sp macro="" textlink="">
      <xdr:nvSpPr>
        <xdr:cNvPr id="80" name="テキスト ボックス 79"/>
        <xdr:cNvSpPr txBox="1"/>
      </xdr:nvSpPr>
      <xdr:spPr>
        <a:xfrm>
          <a:off x="2527300" y="30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278105</xdr:rowOff>
    </xdr:from>
    <xdr:to>
      <xdr:col>29</xdr:col>
      <xdr:colOff>127000</xdr:colOff>
      <xdr:row>34</xdr:row>
      <xdr:rowOff>289446</xdr:rowOff>
    </xdr:to>
    <xdr:cxnSp macro="">
      <xdr:nvCxnSpPr>
        <xdr:cNvPr id="113" name="直線コネクタ 112"/>
        <xdr:cNvCxnSpPr/>
      </xdr:nvCxnSpPr>
      <xdr:spPr bwMode="auto">
        <a:xfrm>
          <a:off x="5003800" y="6545555"/>
          <a:ext cx="647700" cy="11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323563</xdr:rowOff>
    </xdr:from>
    <xdr:ext cx="762000" cy="259045"/>
    <xdr:sp macro="" textlink="">
      <xdr:nvSpPr>
        <xdr:cNvPr id="114" name="人口1人当たり決算額の推移平均値テキスト445"/>
        <xdr:cNvSpPr txBox="1"/>
      </xdr:nvSpPr>
      <xdr:spPr>
        <a:xfrm>
          <a:off x="5740400" y="6591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247256</xdr:rowOff>
    </xdr:from>
    <xdr:to>
      <xdr:col>26</xdr:col>
      <xdr:colOff>50800</xdr:colOff>
      <xdr:row>34</xdr:row>
      <xdr:rowOff>278105</xdr:rowOff>
    </xdr:to>
    <xdr:cxnSp macro="">
      <xdr:nvCxnSpPr>
        <xdr:cNvPr id="116" name="直線コネクタ 115"/>
        <xdr:cNvCxnSpPr/>
      </xdr:nvCxnSpPr>
      <xdr:spPr bwMode="auto">
        <a:xfrm>
          <a:off x="4305300" y="6514706"/>
          <a:ext cx="698500" cy="30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119537</xdr:rowOff>
    </xdr:from>
    <xdr:ext cx="736600" cy="259045"/>
    <xdr:sp macro="" textlink="">
      <xdr:nvSpPr>
        <xdr:cNvPr id="118" name="テキスト ボックス 117"/>
        <xdr:cNvSpPr txBox="1"/>
      </xdr:nvSpPr>
      <xdr:spPr>
        <a:xfrm>
          <a:off x="4622800" y="67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176759</xdr:rowOff>
    </xdr:from>
    <xdr:to>
      <xdr:col>22</xdr:col>
      <xdr:colOff>114300</xdr:colOff>
      <xdr:row>34</xdr:row>
      <xdr:rowOff>247256</xdr:rowOff>
    </xdr:to>
    <xdr:cxnSp macro="">
      <xdr:nvCxnSpPr>
        <xdr:cNvPr id="119" name="直線コネクタ 118"/>
        <xdr:cNvCxnSpPr/>
      </xdr:nvCxnSpPr>
      <xdr:spPr bwMode="auto">
        <a:xfrm>
          <a:off x="3606800" y="6444209"/>
          <a:ext cx="698500" cy="70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114139</xdr:rowOff>
    </xdr:from>
    <xdr:ext cx="762000" cy="259045"/>
    <xdr:sp macro="" textlink="">
      <xdr:nvSpPr>
        <xdr:cNvPr id="121" name="テキスト ボックス 120"/>
        <xdr:cNvSpPr txBox="1"/>
      </xdr:nvSpPr>
      <xdr:spPr>
        <a:xfrm>
          <a:off x="3924300" y="67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176759</xdr:rowOff>
    </xdr:from>
    <xdr:to>
      <xdr:col>18</xdr:col>
      <xdr:colOff>177800</xdr:colOff>
      <xdr:row>34</xdr:row>
      <xdr:rowOff>283718</xdr:rowOff>
    </xdr:to>
    <xdr:cxnSp macro="">
      <xdr:nvCxnSpPr>
        <xdr:cNvPr id="122" name="直線コネクタ 121"/>
        <xdr:cNvCxnSpPr/>
      </xdr:nvCxnSpPr>
      <xdr:spPr bwMode="auto">
        <a:xfrm flipV="1">
          <a:off x="2908300" y="6444209"/>
          <a:ext cx="698500" cy="106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107878</xdr:rowOff>
    </xdr:from>
    <xdr:ext cx="762000" cy="259045"/>
    <xdr:sp macro="" textlink="">
      <xdr:nvSpPr>
        <xdr:cNvPr id="124" name="テキスト ボックス 123"/>
        <xdr:cNvSpPr txBox="1"/>
      </xdr:nvSpPr>
      <xdr:spPr>
        <a:xfrm>
          <a:off x="32258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133672</xdr:rowOff>
    </xdr:from>
    <xdr:ext cx="762000" cy="259045"/>
    <xdr:sp macro="" textlink="">
      <xdr:nvSpPr>
        <xdr:cNvPr id="126" name="テキスト ボックス 125"/>
        <xdr:cNvSpPr txBox="1"/>
      </xdr:nvSpPr>
      <xdr:spPr>
        <a:xfrm>
          <a:off x="25273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238646</xdr:rowOff>
    </xdr:from>
    <xdr:to>
      <xdr:col>29</xdr:col>
      <xdr:colOff>177800</xdr:colOff>
      <xdr:row>34</xdr:row>
      <xdr:rowOff>340246</xdr:rowOff>
    </xdr:to>
    <xdr:sp macro="" textlink="">
      <xdr:nvSpPr>
        <xdr:cNvPr id="132" name="楕円 131"/>
        <xdr:cNvSpPr/>
      </xdr:nvSpPr>
      <xdr:spPr bwMode="auto">
        <a:xfrm>
          <a:off x="5600700" y="6506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83723</xdr:rowOff>
    </xdr:from>
    <xdr:ext cx="762000" cy="259045"/>
    <xdr:sp macro="" textlink="">
      <xdr:nvSpPr>
        <xdr:cNvPr id="133" name="人口1人当たり決算額の推移該当値テキスト445"/>
        <xdr:cNvSpPr txBox="1"/>
      </xdr:nvSpPr>
      <xdr:spPr>
        <a:xfrm>
          <a:off x="5740400" y="635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227305</xdr:rowOff>
    </xdr:from>
    <xdr:to>
      <xdr:col>26</xdr:col>
      <xdr:colOff>101600</xdr:colOff>
      <xdr:row>34</xdr:row>
      <xdr:rowOff>328905</xdr:rowOff>
    </xdr:to>
    <xdr:sp macro="" textlink="">
      <xdr:nvSpPr>
        <xdr:cNvPr id="134" name="楕円 133"/>
        <xdr:cNvSpPr/>
      </xdr:nvSpPr>
      <xdr:spPr bwMode="auto">
        <a:xfrm>
          <a:off x="4953000" y="6494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339082</xdr:rowOff>
    </xdr:from>
    <xdr:ext cx="736600" cy="259045"/>
    <xdr:sp macro="" textlink="">
      <xdr:nvSpPr>
        <xdr:cNvPr id="135" name="テキスト ボックス 134"/>
        <xdr:cNvSpPr txBox="1"/>
      </xdr:nvSpPr>
      <xdr:spPr>
        <a:xfrm>
          <a:off x="4622800" y="626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196456</xdr:rowOff>
    </xdr:from>
    <xdr:to>
      <xdr:col>22</xdr:col>
      <xdr:colOff>165100</xdr:colOff>
      <xdr:row>34</xdr:row>
      <xdr:rowOff>298056</xdr:rowOff>
    </xdr:to>
    <xdr:sp macro="" textlink="">
      <xdr:nvSpPr>
        <xdr:cNvPr id="136" name="楕円 135"/>
        <xdr:cNvSpPr/>
      </xdr:nvSpPr>
      <xdr:spPr bwMode="auto">
        <a:xfrm>
          <a:off x="4254500" y="6463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308233</xdr:rowOff>
    </xdr:from>
    <xdr:ext cx="762000" cy="259045"/>
    <xdr:sp macro="" textlink="">
      <xdr:nvSpPr>
        <xdr:cNvPr id="137" name="テキスト ボックス 136"/>
        <xdr:cNvSpPr txBox="1"/>
      </xdr:nvSpPr>
      <xdr:spPr>
        <a:xfrm>
          <a:off x="3924300" y="623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125959</xdr:rowOff>
    </xdr:from>
    <xdr:to>
      <xdr:col>19</xdr:col>
      <xdr:colOff>38100</xdr:colOff>
      <xdr:row>34</xdr:row>
      <xdr:rowOff>227559</xdr:rowOff>
    </xdr:to>
    <xdr:sp macro="" textlink="">
      <xdr:nvSpPr>
        <xdr:cNvPr id="138" name="楕円 137"/>
        <xdr:cNvSpPr/>
      </xdr:nvSpPr>
      <xdr:spPr bwMode="auto">
        <a:xfrm>
          <a:off x="3556000" y="6393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237736</xdr:rowOff>
    </xdr:from>
    <xdr:ext cx="762000" cy="259045"/>
    <xdr:sp macro="" textlink="">
      <xdr:nvSpPr>
        <xdr:cNvPr id="139" name="テキスト ボックス 138"/>
        <xdr:cNvSpPr txBox="1"/>
      </xdr:nvSpPr>
      <xdr:spPr>
        <a:xfrm>
          <a:off x="3225800" y="616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232918</xdr:rowOff>
    </xdr:from>
    <xdr:to>
      <xdr:col>15</xdr:col>
      <xdr:colOff>101600</xdr:colOff>
      <xdr:row>34</xdr:row>
      <xdr:rowOff>334518</xdr:rowOff>
    </xdr:to>
    <xdr:sp macro="" textlink="">
      <xdr:nvSpPr>
        <xdr:cNvPr id="140" name="楕円 139"/>
        <xdr:cNvSpPr/>
      </xdr:nvSpPr>
      <xdr:spPr bwMode="auto">
        <a:xfrm>
          <a:off x="2857500" y="6500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1795</xdr:rowOff>
    </xdr:from>
    <xdr:ext cx="762000" cy="259045"/>
    <xdr:sp macro="" textlink="">
      <xdr:nvSpPr>
        <xdr:cNvPr id="141" name="テキスト ボックス 140"/>
        <xdr:cNvSpPr txBox="1"/>
      </xdr:nvSpPr>
      <xdr:spPr>
        <a:xfrm>
          <a:off x="2527300" y="626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7,566
7,485
237.16
10,633,408
10,498,167
132,888
4,687,802
8,291,720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30532</xdr:rowOff>
    </xdr:from>
    <xdr:to>
      <xdr:col>24</xdr:col>
      <xdr:colOff>63500</xdr:colOff>
      <xdr:row>36</xdr:row>
      <xdr:rowOff>50506</xdr:rowOff>
    </xdr:to>
    <xdr:cxnSp macro="">
      <xdr:nvCxnSpPr>
        <xdr:cNvPr id="57" name="直線コネクタ 56"/>
        <xdr:cNvCxnSpPr/>
      </xdr:nvCxnSpPr>
      <xdr:spPr>
        <a:xfrm flipV="1">
          <a:off x="3797300" y="6202732"/>
          <a:ext cx="838200" cy="1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146966</xdr:rowOff>
    </xdr:from>
    <xdr:ext cx="599010" cy="259045"/>
    <xdr:sp macro="" textlink="">
      <xdr:nvSpPr>
        <xdr:cNvPr id="58" name="人件費平均値テキスト"/>
        <xdr:cNvSpPr txBox="1"/>
      </xdr:nvSpPr>
      <xdr:spPr>
        <a:xfrm>
          <a:off x="4686300" y="6147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47025</xdr:rowOff>
    </xdr:from>
    <xdr:to>
      <xdr:col>19</xdr:col>
      <xdr:colOff>177800</xdr:colOff>
      <xdr:row>36</xdr:row>
      <xdr:rowOff>50506</xdr:rowOff>
    </xdr:to>
    <xdr:cxnSp macro="">
      <xdr:nvCxnSpPr>
        <xdr:cNvPr id="60" name="直線コネクタ 59"/>
        <xdr:cNvCxnSpPr/>
      </xdr:nvCxnSpPr>
      <xdr:spPr>
        <a:xfrm>
          <a:off x="2908300" y="6219225"/>
          <a:ext cx="889000" cy="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8971</xdr:rowOff>
    </xdr:from>
    <xdr:ext cx="599010" cy="259045"/>
    <xdr:sp macro="" textlink="">
      <xdr:nvSpPr>
        <xdr:cNvPr id="62" name="テキスト ボックス 61"/>
        <xdr:cNvSpPr txBox="1"/>
      </xdr:nvSpPr>
      <xdr:spPr>
        <a:xfrm>
          <a:off x="3497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47025</xdr:rowOff>
    </xdr:from>
    <xdr:to>
      <xdr:col>15</xdr:col>
      <xdr:colOff>50800</xdr:colOff>
      <xdr:row>36</xdr:row>
      <xdr:rowOff>129522</xdr:rowOff>
    </xdr:to>
    <xdr:cxnSp macro="">
      <xdr:nvCxnSpPr>
        <xdr:cNvPr id="63" name="直線コネクタ 62"/>
        <xdr:cNvCxnSpPr/>
      </xdr:nvCxnSpPr>
      <xdr:spPr>
        <a:xfrm flipV="1">
          <a:off x="2019300" y="6219225"/>
          <a:ext cx="889000" cy="8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24710</xdr:rowOff>
    </xdr:from>
    <xdr:ext cx="599010" cy="259045"/>
    <xdr:sp macro="" textlink="">
      <xdr:nvSpPr>
        <xdr:cNvPr id="65" name="テキスト ボックス 64"/>
        <xdr:cNvSpPr txBox="1"/>
      </xdr:nvSpPr>
      <xdr:spPr>
        <a:xfrm>
          <a:off x="2608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117051</xdr:rowOff>
    </xdr:from>
    <xdr:to>
      <xdr:col>10</xdr:col>
      <xdr:colOff>114300</xdr:colOff>
      <xdr:row>36</xdr:row>
      <xdr:rowOff>129522</xdr:rowOff>
    </xdr:to>
    <xdr:cxnSp macro="">
      <xdr:nvCxnSpPr>
        <xdr:cNvPr id="66" name="直線コネクタ 65"/>
        <xdr:cNvCxnSpPr/>
      </xdr:nvCxnSpPr>
      <xdr:spPr>
        <a:xfrm>
          <a:off x="1130300" y="6289251"/>
          <a:ext cx="889000" cy="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36706</xdr:rowOff>
    </xdr:from>
    <xdr:ext cx="599010" cy="259045"/>
    <xdr:sp macro="" textlink="">
      <xdr:nvSpPr>
        <xdr:cNvPr id="68" name="テキスト ボックス 67"/>
        <xdr:cNvSpPr txBox="1"/>
      </xdr:nvSpPr>
      <xdr:spPr>
        <a:xfrm>
          <a:off x="1719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41032</xdr:rowOff>
    </xdr:from>
    <xdr:ext cx="599010" cy="259045"/>
    <xdr:sp macro="" textlink="">
      <xdr:nvSpPr>
        <xdr:cNvPr id="70" name="テキスト ボックス 69"/>
        <xdr:cNvSpPr txBox="1"/>
      </xdr:nvSpPr>
      <xdr:spPr>
        <a:xfrm>
          <a:off x="830795" y="638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151182</xdr:rowOff>
    </xdr:from>
    <xdr:to>
      <xdr:col>24</xdr:col>
      <xdr:colOff>114300</xdr:colOff>
      <xdr:row>36</xdr:row>
      <xdr:rowOff>81332</xdr:rowOff>
    </xdr:to>
    <xdr:sp macro="" textlink="">
      <xdr:nvSpPr>
        <xdr:cNvPr id="76" name="楕円 75"/>
        <xdr:cNvSpPr/>
      </xdr:nvSpPr>
      <xdr:spPr>
        <a:xfrm>
          <a:off x="4584700" y="615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2609</xdr:rowOff>
    </xdr:from>
    <xdr:ext cx="599010" cy="259045"/>
    <xdr:sp macro="" textlink="">
      <xdr:nvSpPr>
        <xdr:cNvPr id="77" name="人件費該当値テキスト"/>
        <xdr:cNvSpPr txBox="1"/>
      </xdr:nvSpPr>
      <xdr:spPr>
        <a:xfrm>
          <a:off x="4686300" y="600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171156</xdr:rowOff>
    </xdr:from>
    <xdr:to>
      <xdr:col>20</xdr:col>
      <xdr:colOff>38100</xdr:colOff>
      <xdr:row>36</xdr:row>
      <xdr:rowOff>101306</xdr:rowOff>
    </xdr:to>
    <xdr:sp macro="" textlink="">
      <xdr:nvSpPr>
        <xdr:cNvPr id="78" name="楕円 77"/>
        <xdr:cNvSpPr/>
      </xdr:nvSpPr>
      <xdr:spPr>
        <a:xfrm>
          <a:off x="3746500" y="61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117833</xdr:rowOff>
    </xdr:from>
    <xdr:ext cx="599010" cy="259045"/>
    <xdr:sp macro="" textlink="">
      <xdr:nvSpPr>
        <xdr:cNvPr id="79" name="テキスト ボックス 78"/>
        <xdr:cNvSpPr txBox="1"/>
      </xdr:nvSpPr>
      <xdr:spPr>
        <a:xfrm>
          <a:off x="3497795" y="594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167675</xdr:rowOff>
    </xdr:from>
    <xdr:to>
      <xdr:col>15</xdr:col>
      <xdr:colOff>101600</xdr:colOff>
      <xdr:row>36</xdr:row>
      <xdr:rowOff>97825</xdr:rowOff>
    </xdr:to>
    <xdr:sp macro="" textlink="">
      <xdr:nvSpPr>
        <xdr:cNvPr id="80" name="楕円 79"/>
        <xdr:cNvSpPr/>
      </xdr:nvSpPr>
      <xdr:spPr>
        <a:xfrm>
          <a:off x="2857500" y="616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114352</xdr:rowOff>
    </xdr:from>
    <xdr:ext cx="599010" cy="259045"/>
    <xdr:sp macro="" textlink="">
      <xdr:nvSpPr>
        <xdr:cNvPr id="81" name="テキスト ボックス 80"/>
        <xdr:cNvSpPr txBox="1"/>
      </xdr:nvSpPr>
      <xdr:spPr>
        <a:xfrm>
          <a:off x="2608795" y="594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78722</xdr:rowOff>
    </xdr:from>
    <xdr:to>
      <xdr:col>10</xdr:col>
      <xdr:colOff>165100</xdr:colOff>
      <xdr:row>37</xdr:row>
      <xdr:rowOff>8872</xdr:rowOff>
    </xdr:to>
    <xdr:sp macro="" textlink="">
      <xdr:nvSpPr>
        <xdr:cNvPr id="82" name="楕円 81"/>
        <xdr:cNvSpPr/>
      </xdr:nvSpPr>
      <xdr:spPr>
        <a:xfrm>
          <a:off x="1968500" y="625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25399</xdr:rowOff>
    </xdr:from>
    <xdr:ext cx="599010" cy="259045"/>
    <xdr:sp macro="" textlink="">
      <xdr:nvSpPr>
        <xdr:cNvPr id="83" name="テキスト ボックス 82"/>
        <xdr:cNvSpPr txBox="1"/>
      </xdr:nvSpPr>
      <xdr:spPr>
        <a:xfrm>
          <a:off x="1719795" y="602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66251</xdr:rowOff>
    </xdr:from>
    <xdr:to>
      <xdr:col>6</xdr:col>
      <xdr:colOff>38100</xdr:colOff>
      <xdr:row>36</xdr:row>
      <xdr:rowOff>167851</xdr:rowOff>
    </xdr:to>
    <xdr:sp macro="" textlink="">
      <xdr:nvSpPr>
        <xdr:cNvPr id="84" name="楕円 83"/>
        <xdr:cNvSpPr/>
      </xdr:nvSpPr>
      <xdr:spPr>
        <a:xfrm>
          <a:off x="1079500" y="623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12928</xdr:rowOff>
    </xdr:from>
    <xdr:ext cx="599010" cy="259045"/>
    <xdr:sp macro="" textlink="">
      <xdr:nvSpPr>
        <xdr:cNvPr id="85" name="テキスト ボックス 84"/>
        <xdr:cNvSpPr txBox="1"/>
      </xdr:nvSpPr>
      <xdr:spPr>
        <a:xfrm>
          <a:off x="830795" y="601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94318</xdr:rowOff>
    </xdr:from>
    <xdr:to>
      <xdr:col>24</xdr:col>
      <xdr:colOff>63500</xdr:colOff>
      <xdr:row>55</xdr:row>
      <xdr:rowOff>155480</xdr:rowOff>
    </xdr:to>
    <xdr:cxnSp macro="">
      <xdr:nvCxnSpPr>
        <xdr:cNvPr id="112" name="直線コネクタ 111"/>
        <xdr:cNvCxnSpPr/>
      </xdr:nvCxnSpPr>
      <xdr:spPr>
        <a:xfrm>
          <a:off x="3797300" y="9352618"/>
          <a:ext cx="838200" cy="23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60348</xdr:rowOff>
    </xdr:from>
    <xdr:ext cx="599010" cy="259045"/>
    <xdr:sp macro="" textlink="">
      <xdr:nvSpPr>
        <xdr:cNvPr id="113" name="物件費平均値テキスト"/>
        <xdr:cNvSpPr txBox="1"/>
      </xdr:nvSpPr>
      <xdr:spPr>
        <a:xfrm>
          <a:off x="4686300" y="966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94318</xdr:rowOff>
    </xdr:from>
    <xdr:to>
      <xdr:col>19</xdr:col>
      <xdr:colOff>177800</xdr:colOff>
      <xdr:row>56</xdr:row>
      <xdr:rowOff>21520</xdr:rowOff>
    </xdr:to>
    <xdr:cxnSp macro="">
      <xdr:nvCxnSpPr>
        <xdr:cNvPr id="115" name="直線コネクタ 114"/>
        <xdr:cNvCxnSpPr/>
      </xdr:nvCxnSpPr>
      <xdr:spPr>
        <a:xfrm flipV="1">
          <a:off x="2908300" y="9352618"/>
          <a:ext cx="889000" cy="27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8355</xdr:rowOff>
    </xdr:from>
    <xdr:ext cx="599010" cy="259045"/>
    <xdr:sp macro="" textlink="">
      <xdr:nvSpPr>
        <xdr:cNvPr id="117" name="テキスト ボックス 116"/>
        <xdr:cNvSpPr txBox="1"/>
      </xdr:nvSpPr>
      <xdr:spPr>
        <a:xfrm>
          <a:off x="3497795" y="978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21520</xdr:rowOff>
    </xdr:from>
    <xdr:to>
      <xdr:col>15</xdr:col>
      <xdr:colOff>50800</xdr:colOff>
      <xdr:row>56</xdr:row>
      <xdr:rowOff>90599</xdr:rowOff>
    </xdr:to>
    <xdr:cxnSp macro="">
      <xdr:nvCxnSpPr>
        <xdr:cNvPr id="118" name="直線コネクタ 117"/>
        <xdr:cNvCxnSpPr/>
      </xdr:nvCxnSpPr>
      <xdr:spPr>
        <a:xfrm flipV="1">
          <a:off x="2019300" y="9622720"/>
          <a:ext cx="889000" cy="6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25751</xdr:rowOff>
    </xdr:from>
    <xdr:ext cx="599010" cy="259045"/>
    <xdr:sp macro="" textlink="">
      <xdr:nvSpPr>
        <xdr:cNvPr id="120" name="テキスト ボックス 119"/>
        <xdr:cNvSpPr txBox="1"/>
      </xdr:nvSpPr>
      <xdr:spPr>
        <a:xfrm>
          <a:off x="2608795" y="979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90599</xdr:rowOff>
    </xdr:from>
    <xdr:to>
      <xdr:col>10</xdr:col>
      <xdr:colOff>114300</xdr:colOff>
      <xdr:row>56</xdr:row>
      <xdr:rowOff>120393</xdr:rowOff>
    </xdr:to>
    <xdr:cxnSp macro="">
      <xdr:nvCxnSpPr>
        <xdr:cNvPr id="121" name="直線コネクタ 120"/>
        <xdr:cNvCxnSpPr/>
      </xdr:nvCxnSpPr>
      <xdr:spPr>
        <a:xfrm flipV="1">
          <a:off x="1130300" y="9691799"/>
          <a:ext cx="8890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33759</xdr:rowOff>
    </xdr:from>
    <xdr:ext cx="599010" cy="259045"/>
    <xdr:sp macro="" textlink="">
      <xdr:nvSpPr>
        <xdr:cNvPr id="123" name="テキスト ボックス 122"/>
        <xdr:cNvSpPr txBox="1"/>
      </xdr:nvSpPr>
      <xdr:spPr>
        <a:xfrm>
          <a:off x="1719795" y="980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51801</xdr:rowOff>
    </xdr:from>
    <xdr:ext cx="599010" cy="259045"/>
    <xdr:sp macro="" textlink="">
      <xdr:nvSpPr>
        <xdr:cNvPr id="125" name="テキスト ボックス 124"/>
        <xdr:cNvSpPr txBox="1"/>
      </xdr:nvSpPr>
      <xdr:spPr>
        <a:xfrm>
          <a:off x="830795" y="98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104680</xdr:rowOff>
    </xdr:from>
    <xdr:to>
      <xdr:col>24</xdr:col>
      <xdr:colOff>114300</xdr:colOff>
      <xdr:row>56</xdr:row>
      <xdr:rowOff>34830</xdr:rowOff>
    </xdr:to>
    <xdr:sp macro="" textlink="">
      <xdr:nvSpPr>
        <xdr:cNvPr id="131" name="楕円 130"/>
        <xdr:cNvSpPr/>
      </xdr:nvSpPr>
      <xdr:spPr>
        <a:xfrm>
          <a:off x="4584700" y="95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127557</xdr:rowOff>
    </xdr:from>
    <xdr:ext cx="599010" cy="259045"/>
    <xdr:sp macro="" textlink="">
      <xdr:nvSpPr>
        <xdr:cNvPr id="132" name="物件費該当値テキスト"/>
        <xdr:cNvSpPr txBox="1"/>
      </xdr:nvSpPr>
      <xdr:spPr>
        <a:xfrm>
          <a:off x="4686300" y="938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43518</xdr:rowOff>
    </xdr:from>
    <xdr:to>
      <xdr:col>20</xdr:col>
      <xdr:colOff>38100</xdr:colOff>
      <xdr:row>54</xdr:row>
      <xdr:rowOff>145118</xdr:rowOff>
    </xdr:to>
    <xdr:sp macro="" textlink="">
      <xdr:nvSpPr>
        <xdr:cNvPr id="133" name="楕円 132"/>
        <xdr:cNvSpPr/>
      </xdr:nvSpPr>
      <xdr:spPr>
        <a:xfrm>
          <a:off x="3746500" y="930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161645</xdr:rowOff>
    </xdr:from>
    <xdr:ext cx="599010" cy="259045"/>
    <xdr:sp macro="" textlink="">
      <xdr:nvSpPr>
        <xdr:cNvPr id="134" name="テキスト ボックス 133"/>
        <xdr:cNvSpPr txBox="1"/>
      </xdr:nvSpPr>
      <xdr:spPr>
        <a:xfrm>
          <a:off x="3497795" y="907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142170</xdr:rowOff>
    </xdr:from>
    <xdr:to>
      <xdr:col>15</xdr:col>
      <xdr:colOff>101600</xdr:colOff>
      <xdr:row>56</xdr:row>
      <xdr:rowOff>72320</xdr:rowOff>
    </xdr:to>
    <xdr:sp macro="" textlink="">
      <xdr:nvSpPr>
        <xdr:cNvPr id="135" name="楕円 134"/>
        <xdr:cNvSpPr/>
      </xdr:nvSpPr>
      <xdr:spPr>
        <a:xfrm>
          <a:off x="2857500" y="95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88847</xdr:rowOff>
    </xdr:from>
    <xdr:ext cx="599010" cy="259045"/>
    <xdr:sp macro="" textlink="">
      <xdr:nvSpPr>
        <xdr:cNvPr id="136" name="テキスト ボックス 135"/>
        <xdr:cNvSpPr txBox="1"/>
      </xdr:nvSpPr>
      <xdr:spPr>
        <a:xfrm>
          <a:off x="2608795" y="934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39799</xdr:rowOff>
    </xdr:from>
    <xdr:to>
      <xdr:col>10</xdr:col>
      <xdr:colOff>165100</xdr:colOff>
      <xdr:row>56</xdr:row>
      <xdr:rowOff>141399</xdr:rowOff>
    </xdr:to>
    <xdr:sp macro="" textlink="">
      <xdr:nvSpPr>
        <xdr:cNvPr id="137" name="楕円 136"/>
        <xdr:cNvSpPr/>
      </xdr:nvSpPr>
      <xdr:spPr>
        <a:xfrm>
          <a:off x="1968500" y="964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157926</xdr:rowOff>
    </xdr:from>
    <xdr:ext cx="599010" cy="259045"/>
    <xdr:sp macro="" textlink="">
      <xdr:nvSpPr>
        <xdr:cNvPr id="138" name="テキスト ボックス 137"/>
        <xdr:cNvSpPr txBox="1"/>
      </xdr:nvSpPr>
      <xdr:spPr>
        <a:xfrm>
          <a:off x="1719795" y="941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69593</xdr:rowOff>
    </xdr:from>
    <xdr:to>
      <xdr:col>6</xdr:col>
      <xdr:colOff>38100</xdr:colOff>
      <xdr:row>56</xdr:row>
      <xdr:rowOff>171193</xdr:rowOff>
    </xdr:to>
    <xdr:sp macro="" textlink="">
      <xdr:nvSpPr>
        <xdr:cNvPr id="139" name="楕円 138"/>
        <xdr:cNvSpPr/>
      </xdr:nvSpPr>
      <xdr:spPr>
        <a:xfrm>
          <a:off x="1079500" y="967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16270</xdr:rowOff>
    </xdr:from>
    <xdr:ext cx="599010" cy="259045"/>
    <xdr:sp macro="" textlink="">
      <xdr:nvSpPr>
        <xdr:cNvPr id="140" name="テキスト ボックス 139"/>
        <xdr:cNvSpPr txBox="1"/>
      </xdr:nvSpPr>
      <xdr:spPr>
        <a:xfrm>
          <a:off x="830795" y="94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59919</xdr:rowOff>
    </xdr:from>
    <xdr:to>
      <xdr:col>24</xdr:col>
      <xdr:colOff>63500</xdr:colOff>
      <xdr:row>77</xdr:row>
      <xdr:rowOff>77612</xdr:rowOff>
    </xdr:to>
    <xdr:cxnSp macro="">
      <xdr:nvCxnSpPr>
        <xdr:cNvPr id="167" name="直線コネクタ 166"/>
        <xdr:cNvCxnSpPr/>
      </xdr:nvCxnSpPr>
      <xdr:spPr>
        <a:xfrm flipV="1">
          <a:off x="3797300" y="13090119"/>
          <a:ext cx="838200" cy="18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168231</xdr:rowOff>
    </xdr:from>
    <xdr:ext cx="534377" cy="259045"/>
    <xdr:sp macro="" textlink="">
      <xdr:nvSpPr>
        <xdr:cNvPr id="168" name="維持補修費平均値テキスト"/>
        <xdr:cNvSpPr txBox="1"/>
      </xdr:nvSpPr>
      <xdr:spPr>
        <a:xfrm>
          <a:off x="4686300" y="13026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77612</xdr:rowOff>
    </xdr:from>
    <xdr:to>
      <xdr:col>19</xdr:col>
      <xdr:colOff>177800</xdr:colOff>
      <xdr:row>77</xdr:row>
      <xdr:rowOff>109274</xdr:rowOff>
    </xdr:to>
    <xdr:cxnSp macro="">
      <xdr:nvCxnSpPr>
        <xdr:cNvPr id="170" name="直線コネクタ 169"/>
        <xdr:cNvCxnSpPr/>
      </xdr:nvCxnSpPr>
      <xdr:spPr>
        <a:xfrm flipV="1">
          <a:off x="2908300" y="13279262"/>
          <a:ext cx="889000" cy="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109274</xdr:rowOff>
    </xdr:from>
    <xdr:to>
      <xdr:col>15</xdr:col>
      <xdr:colOff>50800</xdr:colOff>
      <xdr:row>77</xdr:row>
      <xdr:rowOff>128453</xdr:rowOff>
    </xdr:to>
    <xdr:cxnSp macro="">
      <xdr:nvCxnSpPr>
        <xdr:cNvPr id="173" name="直線コネクタ 172"/>
        <xdr:cNvCxnSpPr/>
      </xdr:nvCxnSpPr>
      <xdr:spPr>
        <a:xfrm flipV="1">
          <a:off x="2019300" y="13310924"/>
          <a:ext cx="889000" cy="1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128453</xdr:rowOff>
    </xdr:from>
    <xdr:to>
      <xdr:col>10</xdr:col>
      <xdr:colOff>114300</xdr:colOff>
      <xdr:row>77</xdr:row>
      <xdr:rowOff>132454</xdr:rowOff>
    </xdr:to>
    <xdr:cxnSp macro="">
      <xdr:nvCxnSpPr>
        <xdr:cNvPr id="176" name="直線コネクタ 175"/>
        <xdr:cNvCxnSpPr/>
      </xdr:nvCxnSpPr>
      <xdr:spPr>
        <a:xfrm flipV="1">
          <a:off x="1130300" y="13330103"/>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9119</xdr:rowOff>
    </xdr:from>
    <xdr:to>
      <xdr:col>24</xdr:col>
      <xdr:colOff>114300</xdr:colOff>
      <xdr:row>76</xdr:row>
      <xdr:rowOff>110719</xdr:rowOff>
    </xdr:to>
    <xdr:sp macro="" textlink="">
      <xdr:nvSpPr>
        <xdr:cNvPr id="186" name="楕円 185"/>
        <xdr:cNvSpPr/>
      </xdr:nvSpPr>
      <xdr:spPr>
        <a:xfrm>
          <a:off x="4584700" y="1303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31996</xdr:rowOff>
    </xdr:from>
    <xdr:ext cx="534377" cy="259045"/>
    <xdr:sp macro="" textlink="">
      <xdr:nvSpPr>
        <xdr:cNvPr id="187" name="維持補修費該当値テキスト"/>
        <xdr:cNvSpPr txBox="1"/>
      </xdr:nvSpPr>
      <xdr:spPr>
        <a:xfrm>
          <a:off x="4686300" y="1289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26812</xdr:rowOff>
    </xdr:from>
    <xdr:to>
      <xdr:col>20</xdr:col>
      <xdr:colOff>38100</xdr:colOff>
      <xdr:row>77</xdr:row>
      <xdr:rowOff>128412</xdr:rowOff>
    </xdr:to>
    <xdr:sp macro="" textlink="">
      <xdr:nvSpPr>
        <xdr:cNvPr id="188" name="楕円 187"/>
        <xdr:cNvSpPr/>
      </xdr:nvSpPr>
      <xdr:spPr>
        <a:xfrm>
          <a:off x="3746500" y="132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119539</xdr:rowOff>
    </xdr:from>
    <xdr:ext cx="534377" cy="259045"/>
    <xdr:sp macro="" textlink="">
      <xdr:nvSpPr>
        <xdr:cNvPr id="189" name="テキスト ボックス 188"/>
        <xdr:cNvSpPr txBox="1"/>
      </xdr:nvSpPr>
      <xdr:spPr>
        <a:xfrm>
          <a:off x="3530111" y="1332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58474</xdr:rowOff>
    </xdr:from>
    <xdr:to>
      <xdr:col>15</xdr:col>
      <xdr:colOff>101600</xdr:colOff>
      <xdr:row>77</xdr:row>
      <xdr:rowOff>160074</xdr:rowOff>
    </xdr:to>
    <xdr:sp macro="" textlink="">
      <xdr:nvSpPr>
        <xdr:cNvPr id="190" name="楕円 189"/>
        <xdr:cNvSpPr/>
      </xdr:nvSpPr>
      <xdr:spPr>
        <a:xfrm>
          <a:off x="2857500" y="1326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151201</xdr:rowOff>
    </xdr:from>
    <xdr:ext cx="469744" cy="259045"/>
    <xdr:sp macro="" textlink="">
      <xdr:nvSpPr>
        <xdr:cNvPr id="191" name="テキスト ボックス 190"/>
        <xdr:cNvSpPr txBox="1"/>
      </xdr:nvSpPr>
      <xdr:spPr>
        <a:xfrm>
          <a:off x="2673428" y="1335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77653</xdr:rowOff>
    </xdr:from>
    <xdr:to>
      <xdr:col>10</xdr:col>
      <xdr:colOff>165100</xdr:colOff>
      <xdr:row>78</xdr:row>
      <xdr:rowOff>7803</xdr:rowOff>
    </xdr:to>
    <xdr:sp macro="" textlink="">
      <xdr:nvSpPr>
        <xdr:cNvPr id="192" name="楕円 191"/>
        <xdr:cNvSpPr/>
      </xdr:nvSpPr>
      <xdr:spPr>
        <a:xfrm>
          <a:off x="1968500" y="1327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170380</xdr:rowOff>
    </xdr:from>
    <xdr:ext cx="469744" cy="259045"/>
    <xdr:sp macro="" textlink="">
      <xdr:nvSpPr>
        <xdr:cNvPr id="193" name="テキスト ボックス 192"/>
        <xdr:cNvSpPr txBox="1"/>
      </xdr:nvSpPr>
      <xdr:spPr>
        <a:xfrm>
          <a:off x="1784428" y="1337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81654</xdr:rowOff>
    </xdr:from>
    <xdr:to>
      <xdr:col>6</xdr:col>
      <xdr:colOff>38100</xdr:colOff>
      <xdr:row>78</xdr:row>
      <xdr:rowOff>11804</xdr:rowOff>
    </xdr:to>
    <xdr:sp macro="" textlink="">
      <xdr:nvSpPr>
        <xdr:cNvPr id="194" name="楕円 193"/>
        <xdr:cNvSpPr/>
      </xdr:nvSpPr>
      <xdr:spPr>
        <a:xfrm>
          <a:off x="1079500" y="1328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2931</xdr:rowOff>
    </xdr:from>
    <xdr:ext cx="469744" cy="259045"/>
    <xdr:sp macro="" textlink="">
      <xdr:nvSpPr>
        <xdr:cNvPr id="195" name="テキスト ボックス 194"/>
        <xdr:cNvSpPr txBox="1"/>
      </xdr:nvSpPr>
      <xdr:spPr>
        <a:xfrm>
          <a:off x="895428" y="1337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66345</xdr:rowOff>
    </xdr:from>
    <xdr:to>
      <xdr:col>24</xdr:col>
      <xdr:colOff>63500</xdr:colOff>
      <xdr:row>97</xdr:row>
      <xdr:rowOff>89064</xdr:rowOff>
    </xdr:to>
    <xdr:cxnSp macro="">
      <xdr:nvCxnSpPr>
        <xdr:cNvPr id="225" name="直線コネクタ 224"/>
        <xdr:cNvCxnSpPr/>
      </xdr:nvCxnSpPr>
      <xdr:spPr>
        <a:xfrm>
          <a:off x="3797300" y="16696995"/>
          <a:ext cx="838200" cy="2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66345</xdr:rowOff>
    </xdr:from>
    <xdr:to>
      <xdr:col>19</xdr:col>
      <xdr:colOff>177800</xdr:colOff>
      <xdr:row>97</xdr:row>
      <xdr:rowOff>83541</xdr:rowOff>
    </xdr:to>
    <xdr:cxnSp macro="">
      <xdr:nvCxnSpPr>
        <xdr:cNvPr id="228" name="直線コネクタ 227"/>
        <xdr:cNvCxnSpPr/>
      </xdr:nvCxnSpPr>
      <xdr:spPr>
        <a:xfrm flipV="1">
          <a:off x="2908300" y="16696995"/>
          <a:ext cx="889000" cy="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71602</xdr:rowOff>
    </xdr:from>
    <xdr:to>
      <xdr:col>15</xdr:col>
      <xdr:colOff>50800</xdr:colOff>
      <xdr:row>97</xdr:row>
      <xdr:rowOff>83541</xdr:rowOff>
    </xdr:to>
    <xdr:cxnSp macro="">
      <xdr:nvCxnSpPr>
        <xdr:cNvPr id="231" name="直線コネクタ 230"/>
        <xdr:cNvCxnSpPr/>
      </xdr:nvCxnSpPr>
      <xdr:spPr>
        <a:xfrm>
          <a:off x="2019300" y="16702252"/>
          <a:ext cx="889000" cy="1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96177</xdr:rowOff>
    </xdr:from>
    <xdr:to>
      <xdr:col>10</xdr:col>
      <xdr:colOff>114300</xdr:colOff>
      <xdr:row>97</xdr:row>
      <xdr:rowOff>71602</xdr:rowOff>
    </xdr:to>
    <xdr:cxnSp macro="">
      <xdr:nvCxnSpPr>
        <xdr:cNvPr id="234" name="直線コネクタ 233"/>
        <xdr:cNvCxnSpPr/>
      </xdr:nvCxnSpPr>
      <xdr:spPr>
        <a:xfrm>
          <a:off x="1130300" y="16555377"/>
          <a:ext cx="889000" cy="14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38264</xdr:rowOff>
    </xdr:from>
    <xdr:to>
      <xdr:col>24</xdr:col>
      <xdr:colOff>114300</xdr:colOff>
      <xdr:row>97</xdr:row>
      <xdr:rowOff>139864</xdr:rowOff>
    </xdr:to>
    <xdr:sp macro="" textlink="">
      <xdr:nvSpPr>
        <xdr:cNvPr id="244" name="楕円 243"/>
        <xdr:cNvSpPr/>
      </xdr:nvSpPr>
      <xdr:spPr>
        <a:xfrm>
          <a:off x="4584700" y="1666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16691</xdr:rowOff>
    </xdr:from>
    <xdr:ext cx="534377" cy="259045"/>
    <xdr:sp macro="" textlink="">
      <xdr:nvSpPr>
        <xdr:cNvPr id="245" name="扶助費該当値テキスト"/>
        <xdr:cNvSpPr txBox="1"/>
      </xdr:nvSpPr>
      <xdr:spPr>
        <a:xfrm>
          <a:off x="4686300" y="166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15545</xdr:rowOff>
    </xdr:from>
    <xdr:to>
      <xdr:col>20</xdr:col>
      <xdr:colOff>38100</xdr:colOff>
      <xdr:row>97</xdr:row>
      <xdr:rowOff>117145</xdr:rowOff>
    </xdr:to>
    <xdr:sp macro="" textlink="">
      <xdr:nvSpPr>
        <xdr:cNvPr id="246" name="楕円 245"/>
        <xdr:cNvSpPr/>
      </xdr:nvSpPr>
      <xdr:spPr>
        <a:xfrm>
          <a:off x="3746500" y="166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108272</xdr:rowOff>
    </xdr:from>
    <xdr:ext cx="534377" cy="259045"/>
    <xdr:sp macro="" textlink="">
      <xdr:nvSpPr>
        <xdr:cNvPr id="247" name="テキスト ボックス 246"/>
        <xdr:cNvSpPr txBox="1"/>
      </xdr:nvSpPr>
      <xdr:spPr>
        <a:xfrm>
          <a:off x="3530111" y="167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32741</xdr:rowOff>
    </xdr:from>
    <xdr:to>
      <xdr:col>15</xdr:col>
      <xdr:colOff>101600</xdr:colOff>
      <xdr:row>97</xdr:row>
      <xdr:rowOff>134341</xdr:rowOff>
    </xdr:to>
    <xdr:sp macro="" textlink="">
      <xdr:nvSpPr>
        <xdr:cNvPr id="248" name="楕円 247"/>
        <xdr:cNvSpPr/>
      </xdr:nvSpPr>
      <xdr:spPr>
        <a:xfrm>
          <a:off x="2857500" y="1666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125468</xdr:rowOff>
    </xdr:from>
    <xdr:ext cx="534377" cy="259045"/>
    <xdr:sp macro="" textlink="">
      <xdr:nvSpPr>
        <xdr:cNvPr id="249" name="テキスト ボックス 248"/>
        <xdr:cNvSpPr txBox="1"/>
      </xdr:nvSpPr>
      <xdr:spPr>
        <a:xfrm>
          <a:off x="2641111" y="167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20802</xdr:rowOff>
    </xdr:from>
    <xdr:to>
      <xdr:col>10</xdr:col>
      <xdr:colOff>165100</xdr:colOff>
      <xdr:row>97</xdr:row>
      <xdr:rowOff>122402</xdr:rowOff>
    </xdr:to>
    <xdr:sp macro="" textlink="">
      <xdr:nvSpPr>
        <xdr:cNvPr id="250" name="楕円 249"/>
        <xdr:cNvSpPr/>
      </xdr:nvSpPr>
      <xdr:spPr>
        <a:xfrm>
          <a:off x="1968500" y="1665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113529</xdr:rowOff>
    </xdr:from>
    <xdr:ext cx="534377" cy="259045"/>
    <xdr:sp macro="" textlink="">
      <xdr:nvSpPr>
        <xdr:cNvPr id="251" name="テキスト ボックス 250"/>
        <xdr:cNvSpPr txBox="1"/>
      </xdr:nvSpPr>
      <xdr:spPr>
        <a:xfrm>
          <a:off x="1752111" y="1674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45377</xdr:rowOff>
    </xdr:from>
    <xdr:to>
      <xdr:col>6</xdr:col>
      <xdr:colOff>38100</xdr:colOff>
      <xdr:row>96</xdr:row>
      <xdr:rowOff>146977</xdr:rowOff>
    </xdr:to>
    <xdr:sp macro="" textlink="">
      <xdr:nvSpPr>
        <xdr:cNvPr id="252" name="楕円 251"/>
        <xdr:cNvSpPr/>
      </xdr:nvSpPr>
      <xdr:spPr>
        <a:xfrm>
          <a:off x="1079500" y="1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138104</xdr:rowOff>
    </xdr:from>
    <xdr:ext cx="534377" cy="259045"/>
    <xdr:sp macro="" textlink="">
      <xdr:nvSpPr>
        <xdr:cNvPr id="253" name="テキスト ボックス 252"/>
        <xdr:cNvSpPr txBox="1"/>
      </xdr:nvSpPr>
      <xdr:spPr>
        <a:xfrm>
          <a:off x="863111" y="1659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70861</xdr:rowOff>
    </xdr:from>
    <xdr:to>
      <xdr:col>55</xdr:col>
      <xdr:colOff>0</xdr:colOff>
      <xdr:row>37</xdr:row>
      <xdr:rowOff>6179</xdr:rowOff>
    </xdr:to>
    <xdr:cxnSp macro="">
      <xdr:nvCxnSpPr>
        <xdr:cNvPr id="283" name="直線コネクタ 282"/>
        <xdr:cNvCxnSpPr/>
      </xdr:nvCxnSpPr>
      <xdr:spPr>
        <a:xfrm flipV="1">
          <a:off x="9639300" y="5900161"/>
          <a:ext cx="838200" cy="44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148385</xdr:rowOff>
    </xdr:from>
    <xdr:ext cx="599010" cy="259045"/>
    <xdr:sp macro="" textlink="">
      <xdr:nvSpPr>
        <xdr:cNvPr id="284" name="補助費等平均値テキスト"/>
        <xdr:cNvSpPr txBox="1"/>
      </xdr:nvSpPr>
      <xdr:spPr>
        <a:xfrm>
          <a:off x="10528300" y="5977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6179</xdr:rowOff>
    </xdr:from>
    <xdr:to>
      <xdr:col>50</xdr:col>
      <xdr:colOff>114300</xdr:colOff>
      <xdr:row>37</xdr:row>
      <xdr:rowOff>82607</xdr:rowOff>
    </xdr:to>
    <xdr:cxnSp macro="">
      <xdr:nvCxnSpPr>
        <xdr:cNvPr id="286" name="直線コネクタ 285"/>
        <xdr:cNvCxnSpPr/>
      </xdr:nvCxnSpPr>
      <xdr:spPr>
        <a:xfrm flipV="1">
          <a:off x="8750300" y="6349829"/>
          <a:ext cx="889000" cy="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67567</xdr:rowOff>
    </xdr:from>
    <xdr:ext cx="599010" cy="259045"/>
    <xdr:sp macro="" textlink="">
      <xdr:nvSpPr>
        <xdr:cNvPr id="288" name="テキスト ボックス 287"/>
        <xdr:cNvSpPr txBox="1"/>
      </xdr:nvSpPr>
      <xdr:spPr>
        <a:xfrm>
          <a:off x="9339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159820</xdr:rowOff>
    </xdr:from>
    <xdr:to>
      <xdr:col>45</xdr:col>
      <xdr:colOff>177800</xdr:colOff>
      <xdr:row>37</xdr:row>
      <xdr:rowOff>82607</xdr:rowOff>
    </xdr:to>
    <xdr:cxnSp macro="">
      <xdr:nvCxnSpPr>
        <xdr:cNvPr id="289" name="直線コネクタ 288"/>
        <xdr:cNvCxnSpPr/>
      </xdr:nvCxnSpPr>
      <xdr:spPr>
        <a:xfrm>
          <a:off x="7861300" y="6332020"/>
          <a:ext cx="889000" cy="9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79694</xdr:rowOff>
    </xdr:from>
    <xdr:ext cx="599010" cy="259045"/>
    <xdr:sp macro="" textlink="">
      <xdr:nvSpPr>
        <xdr:cNvPr id="291" name="テキスト ボックス 290"/>
        <xdr:cNvSpPr txBox="1"/>
      </xdr:nvSpPr>
      <xdr:spPr>
        <a:xfrm>
          <a:off x="8450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159820</xdr:rowOff>
    </xdr:from>
    <xdr:to>
      <xdr:col>41</xdr:col>
      <xdr:colOff>50800</xdr:colOff>
      <xdr:row>37</xdr:row>
      <xdr:rowOff>38888</xdr:rowOff>
    </xdr:to>
    <xdr:cxnSp macro="">
      <xdr:nvCxnSpPr>
        <xdr:cNvPr id="292" name="直線コネクタ 291"/>
        <xdr:cNvCxnSpPr/>
      </xdr:nvCxnSpPr>
      <xdr:spPr>
        <a:xfrm flipV="1">
          <a:off x="6972300" y="6332020"/>
          <a:ext cx="889000" cy="5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82540</xdr:rowOff>
    </xdr:from>
    <xdr:ext cx="599010" cy="259045"/>
    <xdr:sp macro="" textlink="">
      <xdr:nvSpPr>
        <xdr:cNvPr id="294" name="テキスト ボックス 293"/>
        <xdr:cNvSpPr txBox="1"/>
      </xdr:nvSpPr>
      <xdr:spPr>
        <a:xfrm>
          <a:off x="7561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101880</xdr:rowOff>
    </xdr:from>
    <xdr:ext cx="599010" cy="259045"/>
    <xdr:sp macro="" textlink="">
      <xdr:nvSpPr>
        <xdr:cNvPr id="296" name="テキスト ボックス 295"/>
        <xdr:cNvSpPr txBox="1"/>
      </xdr:nvSpPr>
      <xdr:spPr>
        <a:xfrm>
          <a:off x="6672795" y="661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20061</xdr:rowOff>
    </xdr:from>
    <xdr:to>
      <xdr:col>55</xdr:col>
      <xdr:colOff>50800</xdr:colOff>
      <xdr:row>34</xdr:row>
      <xdr:rowOff>121661</xdr:rowOff>
    </xdr:to>
    <xdr:sp macro="" textlink="">
      <xdr:nvSpPr>
        <xdr:cNvPr id="302" name="楕円 301"/>
        <xdr:cNvSpPr/>
      </xdr:nvSpPr>
      <xdr:spPr>
        <a:xfrm>
          <a:off x="10426700" y="584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42938</xdr:rowOff>
    </xdr:from>
    <xdr:ext cx="599010" cy="259045"/>
    <xdr:sp macro="" textlink="">
      <xdr:nvSpPr>
        <xdr:cNvPr id="303" name="補助費等該当値テキスト"/>
        <xdr:cNvSpPr txBox="1"/>
      </xdr:nvSpPr>
      <xdr:spPr>
        <a:xfrm>
          <a:off x="10528300" y="570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126829</xdr:rowOff>
    </xdr:from>
    <xdr:to>
      <xdr:col>50</xdr:col>
      <xdr:colOff>165100</xdr:colOff>
      <xdr:row>37</xdr:row>
      <xdr:rowOff>56979</xdr:rowOff>
    </xdr:to>
    <xdr:sp macro="" textlink="">
      <xdr:nvSpPr>
        <xdr:cNvPr id="304" name="楕円 303"/>
        <xdr:cNvSpPr/>
      </xdr:nvSpPr>
      <xdr:spPr>
        <a:xfrm>
          <a:off x="9588500" y="629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73506</xdr:rowOff>
    </xdr:from>
    <xdr:ext cx="599010" cy="259045"/>
    <xdr:sp macro="" textlink="">
      <xdr:nvSpPr>
        <xdr:cNvPr id="305" name="テキスト ボックス 304"/>
        <xdr:cNvSpPr txBox="1"/>
      </xdr:nvSpPr>
      <xdr:spPr>
        <a:xfrm>
          <a:off x="9339795" y="607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31807</xdr:rowOff>
    </xdr:from>
    <xdr:to>
      <xdr:col>46</xdr:col>
      <xdr:colOff>38100</xdr:colOff>
      <xdr:row>37</xdr:row>
      <xdr:rowOff>133407</xdr:rowOff>
    </xdr:to>
    <xdr:sp macro="" textlink="">
      <xdr:nvSpPr>
        <xdr:cNvPr id="306" name="楕円 305"/>
        <xdr:cNvSpPr/>
      </xdr:nvSpPr>
      <xdr:spPr>
        <a:xfrm>
          <a:off x="8699500" y="637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149934</xdr:rowOff>
    </xdr:from>
    <xdr:ext cx="599010" cy="259045"/>
    <xdr:sp macro="" textlink="">
      <xdr:nvSpPr>
        <xdr:cNvPr id="307" name="テキスト ボックス 306"/>
        <xdr:cNvSpPr txBox="1"/>
      </xdr:nvSpPr>
      <xdr:spPr>
        <a:xfrm>
          <a:off x="8450795" y="615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109020</xdr:rowOff>
    </xdr:from>
    <xdr:to>
      <xdr:col>41</xdr:col>
      <xdr:colOff>101600</xdr:colOff>
      <xdr:row>37</xdr:row>
      <xdr:rowOff>39170</xdr:rowOff>
    </xdr:to>
    <xdr:sp macro="" textlink="">
      <xdr:nvSpPr>
        <xdr:cNvPr id="308" name="楕円 307"/>
        <xdr:cNvSpPr/>
      </xdr:nvSpPr>
      <xdr:spPr>
        <a:xfrm>
          <a:off x="7810500" y="628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55697</xdr:rowOff>
    </xdr:from>
    <xdr:ext cx="599010" cy="259045"/>
    <xdr:sp macro="" textlink="">
      <xdr:nvSpPr>
        <xdr:cNvPr id="309" name="テキスト ボックス 308"/>
        <xdr:cNvSpPr txBox="1"/>
      </xdr:nvSpPr>
      <xdr:spPr>
        <a:xfrm>
          <a:off x="7561795" y="605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159538</xdr:rowOff>
    </xdr:from>
    <xdr:to>
      <xdr:col>36</xdr:col>
      <xdr:colOff>165100</xdr:colOff>
      <xdr:row>37</xdr:row>
      <xdr:rowOff>89688</xdr:rowOff>
    </xdr:to>
    <xdr:sp macro="" textlink="">
      <xdr:nvSpPr>
        <xdr:cNvPr id="310" name="楕円 309"/>
        <xdr:cNvSpPr/>
      </xdr:nvSpPr>
      <xdr:spPr>
        <a:xfrm>
          <a:off x="6921500" y="63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106215</xdr:rowOff>
    </xdr:from>
    <xdr:ext cx="599010" cy="259045"/>
    <xdr:sp macro="" textlink="">
      <xdr:nvSpPr>
        <xdr:cNvPr id="311" name="テキスト ボックス 310"/>
        <xdr:cNvSpPr txBox="1"/>
      </xdr:nvSpPr>
      <xdr:spPr>
        <a:xfrm>
          <a:off x="6672795" y="610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84895</xdr:rowOff>
    </xdr:from>
    <xdr:to>
      <xdr:col>55</xdr:col>
      <xdr:colOff>0</xdr:colOff>
      <xdr:row>59</xdr:row>
      <xdr:rowOff>25942</xdr:rowOff>
    </xdr:to>
    <xdr:cxnSp macro="">
      <xdr:nvCxnSpPr>
        <xdr:cNvPr id="342" name="直線コネクタ 341"/>
        <xdr:cNvCxnSpPr/>
      </xdr:nvCxnSpPr>
      <xdr:spPr>
        <a:xfrm flipV="1">
          <a:off x="9639300" y="10028995"/>
          <a:ext cx="838200" cy="1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23371</xdr:rowOff>
    </xdr:from>
    <xdr:to>
      <xdr:col>50</xdr:col>
      <xdr:colOff>114300</xdr:colOff>
      <xdr:row>59</xdr:row>
      <xdr:rowOff>25942</xdr:rowOff>
    </xdr:to>
    <xdr:cxnSp macro="">
      <xdr:nvCxnSpPr>
        <xdr:cNvPr id="345" name="直線コネクタ 344"/>
        <xdr:cNvCxnSpPr/>
      </xdr:nvCxnSpPr>
      <xdr:spPr>
        <a:xfrm>
          <a:off x="8750300" y="9967471"/>
          <a:ext cx="889000" cy="17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142123</xdr:rowOff>
    </xdr:from>
    <xdr:to>
      <xdr:col>45</xdr:col>
      <xdr:colOff>177800</xdr:colOff>
      <xdr:row>58</xdr:row>
      <xdr:rowOff>23371</xdr:rowOff>
    </xdr:to>
    <xdr:cxnSp macro="">
      <xdr:nvCxnSpPr>
        <xdr:cNvPr id="348" name="直線コネクタ 347"/>
        <xdr:cNvCxnSpPr/>
      </xdr:nvCxnSpPr>
      <xdr:spPr>
        <a:xfrm>
          <a:off x="7861300" y="9914773"/>
          <a:ext cx="889000" cy="5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130787</xdr:rowOff>
    </xdr:from>
    <xdr:to>
      <xdr:col>41</xdr:col>
      <xdr:colOff>50800</xdr:colOff>
      <xdr:row>57</xdr:row>
      <xdr:rowOff>142123</xdr:rowOff>
    </xdr:to>
    <xdr:cxnSp macro="">
      <xdr:nvCxnSpPr>
        <xdr:cNvPr id="351" name="直線コネクタ 350"/>
        <xdr:cNvCxnSpPr/>
      </xdr:nvCxnSpPr>
      <xdr:spPr>
        <a:xfrm>
          <a:off x="6972300" y="9903437"/>
          <a:ext cx="889000" cy="1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36518</xdr:rowOff>
    </xdr:from>
    <xdr:ext cx="599010" cy="259045"/>
    <xdr:sp macro="" textlink="">
      <xdr:nvSpPr>
        <xdr:cNvPr id="355" name="テキスト ボックス 354"/>
        <xdr:cNvSpPr txBox="1"/>
      </xdr:nvSpPr>
      <xdr:spPr>
        <a:xfrm>
          <a:off x="6672795" y="998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34095</xdr:rowOff>
    </xdr:from>
    <xdr:to>
      <xdr:col>55</xdr:col>
      <xdr:colOff>50800</xdr:colOff>
      <xdr:row>58</xdr:row>
      <xdr:rowOff>135695</xdr:rowOff>
    </xdr:to>
    <xdr:sp macro="" textlink="">
      <xdr:nvSpPr>
        <xdr:cNvPr id="361" name="楕円 360"/>
        <xdr:cNvSpPr/>
      </xdr:nvSpPr>
      <xdr:spPr>
        <a:xfrm>
          <a:off x="10426700" y="99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12522</xdr:rowOff>
    </xdr:from>
    <xdr:ext cx="599010" cy="259045"/>
    <xdr:sp macro="" textlink="">
      <xdr:nvSpPr>
        <xdr:cNvPr id="362" name="普通建設事業費該当値テキスト"/>
        <xdr:cNvSpPr txBox="1"/>
      </xdr:nvSpPr>
      <xdr:spPr>
        <a:xfrm>
          <a:off x="10528300" y="995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146592</xdr:rowOff>
    </xdr:from>
    <xdr:to>
      <xdr:col>50</xdr:col>
      <xdr:colOff>165100</xdr:colOff>
      <xdr:row>59</xdr:row>
      <xdr:rowOff>76742</xdr:rowOff>
    </xdr:to>
    <xdr:sp macro="" textlink="">
      <xdr:nvSpPr>
        <xdr:cNvPr id="363" name="楕円 362"/>
        <xdr:cNvSpPr/>
      </xdr:nvSpPr>
      <xdr:spPr>
        <a:xfrm>
          <a:off x="9588500" y="1009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67869</xdr:rowOff>
    </xdr:from>
    <xdr:ext cx="534377" cy="259045"/>
    <xdr:sp macro="" textlink="">
      <xdr:nvSpPr>
        <xdr:cNvPr id="364" name="テキスト ボックス 363"/>
        <xdr:cNvSpPr txBox="1"/>
      </xdr:nvSpPr>
      <xdr:spPr>
        <a:xfrm>
          <a:off x="9372111" y="101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144021</xdr:rowOff>
    </xdr:from>
    <xdr:to>
      <xdr:col>46</xdr:col>
      <xdr:colOff>38100</xdr:colOff>
      <xdr:row>58</xdr:row>
      <xdr:rowOff>74171</xdr:rowOff>
    </xdr:to>
    <xdr:sp macro="" textlink="">
      <xdr:nvSpPr>
        <xdr:cNvPr id="365" name="楕円 364"/>
        <xdr:cNvSpPr/>
      </xdr:nvSpPr>
      <xdr:spPr>
        <a:xfrm>
          <a:off x="8699500" y="991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65298</xdr:rowOff>
    </xdr:from>
    <xdr:ext cx="599010" cy="259045"/>
    <xdr:sp macro="" textlink="">
      <xdr:nvSpPr>
        <xdr:cNvPr id="366" name="テキスト ボックス 365"/>
        <xdr:cNvSpPr txBox="1"/>
      </xdr:nvSpPr>
      <xdr:spPr>
        <a:xfrm>
          <a:off x="8450795" y="10009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91323</xdr:rowOff>
    </xdr:from>
    <xdr:to>
      <xdr:col>41</xdr:col>
      <xdr:colOff>101600</xdr:colOff>
      <xdr:row>58</xdr:row>
      <xdr:rowOff>21473</xdr:rowOff>
    </xdr:to>
    <xdr:sp macro="" textlink="">
      <xdr:nvSpPr>
        <xdr:cNvPr id="367" name="楕円 366"/>
        <xdr:cNvSpPr/>
      </xdr:nvSpPr>
      <xdr:spPr>
        <a:xfrm>
          <a:off x="7810500" y="986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12600</xdr:rowOff>
    </xdr:from>
    <xdr:ext cx="599010" cy="259045"/>
    <xdr:sp macro="" textlink="">
      <xdr:nvSpPr>
        <xdr:cNvPr id="368" name="テキスト ボックス 367"/>
        <xdr:cNvSpPr txBox="1"/>
      </xdr:nvSpPr>
      <xdr:spPr>
        <a:xfrm>
          <a:off x="7561795" y="9956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79987</xdr:rowOff>
    </xdr:from>
    <xdr:to>
      <xdr:col>36</xdr:col>
      <xdr:colOff>165100</xdr:colOff>
      <xdr:row>58</xdr:row>
      <xdr:rowOff>10137</xdr:rowOff>
    </xdr:to>
    <xdr:sp macro="" textlink="">
      <xdr:nvSpPr>
        <xdr:cNvPr id="369" name="楕円 368"/>
        <xdr:cNvSpPr/>
      </xdr:nvSpPr>
      <xdr:spPr>
        <a:xfrm>
          <a:off x="6921500" y="985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26664</xdr:rowOff>
    </xdr:from>
    <xdr:ext cx="599010" cy="259045"/>
    <xdr:sp macro="" textlink="">
      <xdr:nvSpPr>
        <xdr:cNvPr id="370" name="テキスト ボックス 369"/>
        <xdr:cNvSpPr txBox="1"/>
      </xdr:nvSpPr>
      <xdr:spPr>
        <a:xfrm>
          <a:off x="6672795" y="9627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156239</xdr:rowOff>
    </xdr:from>
    <xdr:to>
      <xdr:col>55</xdr:col>
      <xdr:colOff>0</xdr:colOff>
      <xdr:row>78</xdr:row>
      <xdr:rowOff>733</xdr:rowOff>
    </xdr:to>
    <xdr:cxnSp macro="">
      <xdr:nvCxnSpPr>
        <xdr:cNvPr id="395" name="直線コネクタ 394"/>
        <xdr:cNvCxnSpPr/>
      </xdr:nvCxnSpPr>
      <xdr:spPr>
        <a:xfrm flipV="1">
          <a:off x="9639300" y="13014989"/>
          <a:ext cx="838200" cy="35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31083</xdr:rowOff>
    </xdr:from>
    <xdr:ext cx="534377" cy="259045"/>
    <xdr:sp macro="" textlink="">
      <xdr:nvSpPr>
        <xdr:cNvPr id="396" name="普通建設事業費 （ うち新規整備　）平均値テキスト"/>
        <xdr:cNvSpPr txBox="1"/>
      </xdr:nvSpPr>
      <xdr:spPr>
        <a:xfrm>
          <a:off x="10528300" y="13061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29435</xdr:rowOff>
    </xdr:from>
    <xdr:to>
      <xdr:col>50</xdr:col>
      <xdr:colOff>114300</xdr:colOff>
      <xdr:row>78</xdr:row>
      <xdr:rowOff>733</xdr:rowOff>
    </xdr:to>
    <xdr:cxnSp macro="">
      <xdr:nvCxnSpPr>
        <xdr:cNvPr id="398" name="直線コネクタ 397"/>
        <xdr:cNvCxnSpPr/>
      </xdr:nvCxnSpPr>
      <xdr:spPr>
        <a:xfrm>
          <a:off x="8750300" y="12888185"/>
          <a:ext cx="889000" cy="48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29435</xdr:rowOff>
    </xdr:from>
    <xdr:to>
      <xdr:col>45</xdr:col>
      <xdr:colOff>177800</xdr:colOff>
      <xdr:row>77</xdr:row>
      <xdr:rowOff>24115</xdr:rowOff>
    </xdr:to>
    <xdr:cxnSp macro="">
      <xdr:nvCxnSpPr>
        <xdr:cNvPr id="401" name="直線コネクタ 400"/>
        <xdr:cNvCxnSpPr/>
      </xdr:nvCxnSpPr>
      <xdr:spPr>
        <a:xfrm flipV="1">
          <a:off x="7861300" y="12888185"/>
          <a:ext cx="889000" cy="33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12589</xdr:rowOff>
    </xdr:from>
    <xdr:ext cx="534377" cy="259045"/>
    <xdr:sp macro="" textlink="">
      <xdr:nvSpPr>
        <xdr:cNvPr id="403" name="テキスト ボックス 402"/>
        <xdr:cNvSpPr txBox="1"/>
      </xdr:nvSpPr>
      <xdr:spPr>
        <a:xfrm>
          <a:off x="8483111" y="132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170355</xdr:rowOff>
    </xdr:from>
    <xdr:to>
      <xdr:col>41</xdr:col>
      <xdr:colOff>50800</xdr:colOff>
      <xdr:row>77</xdr:row>
      <xdr:rowOff>24115</xdr:rowOff>
    </xdr:to>
    <xdr:cxnSp macro="">
      <xdr:nvCxnSpPr>
        <xdr:cNvPr id="404" name="直線コネクタ 403"/>
        <xdr:cNvCxnSpPr/>
      </xdr:nvCxnSpPr>
      <xdr:spPr>
        <a:xfrm>
          <a:off x="6972300" y="12857655"/>
          <a:ext cx="889000" cy="36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96645</xdr:rowOff>
    </xdr:from>
    <xdr:ext cx="534377" cy="259045"/>
    <xdr:sp macro="" textlink="">
      <xdr:nvSpPr>
        <xdr:cNvPr id="408" name="テキスト ボックス 407"/>
        <xdr:cNvSpPr txBox="1"/>
      </xdr:nvSpPr>
      <xdr:spPr>
        <a:xfrm>
          <a:off x="6705111" y="131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105439</xdr:rowOff>
    </xdr:from>
    <xdr:to>
      <xdr:col>55</xdr:col>
      <xdr:colOff>50800</xdr:colOff>
      <xdr:row>76</xdr:row>
      <xdr:rowOff>35589</xdr:rowOff>
    </xdr:to>
    <xdr:sp macro="" textlink="">
      <xdr:nvSpPr>
        <xdr:cNvPr id="414" name="楕円 413"/>
        <xdr:cNvSpPr/>
      </xdr:nvSpPr>
      <xdr:spPr>
        <a:xfrm>
          <a:off x="10426700" y="1296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128316</xdr:rowOff>
    </xdr:from>
    <xdr:ext cx="534377" cy="259045"/>
    <xdr:sp macro="" textlink="">
      <xdr:nvSpPr>
        <xdr:cNvPr id="415" name="普通建設事業費 （ うち新規整備　）該当値テキスト"/>
        <xdr:cNvSpPr txBox="1"/>
      </xdr:nvSpPr>
      <xdr:spPr>
        <a:xfrm>
          <a:off x="10528300" y="1281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121383</xdr:rowOff>
    </xdr:from>
    <xdr:to>
      <xdr:col>50</xdr:col>
      <xdr:colOff>165100</xdr:colOff>
      <xdr:row>78</xdr:row>
      <xdr:rowOff>51533</xdr:rowOff>
    </xdr:to>
    <xdr:sp macro="" textlink="">
      <xdr:nvSpPr>
        <xdr:cNvPr id="416" name="楕円 415"/>
        <xdr:cNvSpPr/>
      </xdr:nvSpPr>
      <xdr:spPr>
        <a:xfrm>
          <a:off x="9588500" y="1332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42660</xdr:rowOff>
    </xdr:from>
    <xdr:ext cx="469744" cy="259045"/>
    <xdr:sp macro="" textlink="">
      <xdr:nvSpPr>
        <xdr:cNvPr id="417" name="テキスト ボックス 416"/>
        <xdr:cNvSpPr txBox="1"/>
      </xdr:nvSpPr>
      <xdr:spPr>
        <a:xfrm>
          <a:off x="9404428" y="1341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150085</xdr:rowOff>
    </xdr:from>
    <xdr:to>
      <xdr:col>46</xdr:col>
      <xdr:colOff>38100</xdr:colOff>
      <xdr:row>75</xdr:row>
      <xdr:rowOff>80235</xdr:rowOff>
    </xdr:to>
    <xdr:sp macro="" textlink="">
      <xdr:nvSpPr>
        <xdr:cNvPr id="418" name="楕円 417"/>
        <xdr:cNvSpPr/>
      </xdr:nvSpPr>
      <xdr:spPr>
        <a:xfrm>
          <a:off x="8699500" y="1283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96762</xdr:rowOff>
    </xdr:from>
    <xdr:ext cx="534377" cy="259045"/>
    <xdr:sp macro="" textlink="">
      <xdr:nvSpPr>
        <xdr:cNvPr id="419" name="テキスト ボックス 418"/>
        <xdr:cNvSpPr txBox="1"/>
      </xdr:nvSpPr>
      <xdr:spPr>
        <a:xfrm>
          <a:off x="8483111" y="1261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144765</xdr:rowOff>
    </xdr:from>
    <xdr:to>
      <xdr:col>41</xdr:col>
      <xdr:colOff>101600</xdr:colOff>
      <xdr:row>77</xdr:row>
      <xdr:rowOff>74915</xdr:rowOff>
    </xdr:to>
    <xdr:sp macro="" textlink="">
      <xdr:nvSpPr>
        <xdr:cNvPr id="420" name="楕円 419"/>
        <xdr:cNvSpPr/>
      </xdr:nvSpPr>
      <xdr:spPr>
        <a:xfrm>
          <a:off x="7810500" y="1317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66042</xdr:rowOff>
    </xdr:from>
    <xdr:ext cx="534377" cy="259045"/>
    <xdr:sp macro="" textlink="">
      <xdr:nvSpPr>
        <xdr:cNvPr id="421" name="テキスト ボックス 420"/>
        <xdr:cNvSpPr txBox="1"/>
      </xdr:nvSpPr>
      <xdr:spPr>
        <a:xfrm>
          <a:off x="7594111" y="1326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119555</xdr:rowOff>
    </xdr:from>
    <xdr:to>
      <xdr:col>36</xdr:col>
      <xdr:colOff>165100</xdr:colOff>
      <xdr:row>75</xdr:row>
      <xdr:rowOff>49705</xdr:rowOff>
    </xdr:to>
    <xdr:sp macro="" textlink="">
      <xdr:nvSpPr>
        <xdr:cNvPr id="422" name="楕円 421"/>
        <xdr:cNvSpPr/>
      </xdr:nvSpPr>
      <xdr:spPr>
        <a:xfrm>
          <a:off x="6921500" y="1280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66232</xdr:rowOff>
    </xdr:from>
    <xdr:ext cx="534377" cy="259045"/>
    <xdr:sp macro="" textlink="">
      <xdr:nvSpPr>
        <xdr:cNvPr id="423" name="テキスト ボックス 422"/>
        <xdr:cNvSpPr txBox="1"/>
      </xdr:nvSpPr>
      <xdr:spPr>
        <a:xfrm>
          <a:off x="6705111" y="1258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165543</xdr:rowOff>
    </xdr:from>
    <xdr:to>
      <xdr:col>55</xdr:col>
      <xdr:colOff>0</xdr:colOff>
      <xdr:row>98</xdr:row>
      <xdr:rowOff>168232</xdr:rowOff>
    </xdr:to>
    <xdr:cxnSp macro="">
      <xdr:nvCxnSpPr>
        <xdr:cNvPr id="452" name="直線コネクタ 451"/>
        <xdr:cNvCxnSpPr/>
      </xdr:nvCxnSpPr>
      <xdr:spPr>
        <a:xfrm>
          <a:off x="9639300" y="16967643"/>
          <a:ext cx="8382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124882</xdr:rowOff>
    </xdr:from>
    <xdr:to>
      <xdr:col>50</xdr:col>
      <xdr:colOff>114300</xdr:colOff>
      <xdr:row>98</xdr:row>
      <xdr:rowOff>165543</xdr:rowOff>
    </xdr:to>
    <xdr:cxnSp macro="">
      <xdr:nvCxnSpPr>
        <xdr:cNvPr id="455" name="直線コネクタ 454"/>
        <xdr:cNvCxnSpPr/>
      </xdr:nvCxnSpPr>
      <xdr:spPr>
        <a:xfrm>
          <a:off x="8750300" y="16926982"/>
          <a:ext cx="889000" cy="4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112477</xdr:rowOff>
    </xdr:from>
    <xdr:to>
      <xdr:col>45</xdr:col>
      <xdr:colOff>177800</xdr:colOff>
      <xdr:row>98</xdr:row>
      <xdr:rowOff>124882</xdr:rowOff>
    </xdr:to>
    <xdr:cxnSp macro="">
      <xdr:nvCxnSpPr>
        <xdr:cNvPr id="458" name="直線コネクタ 457"/>
        <xdr:cNvCxnSpPr/>
      </xdr:nvCxnSpPr>
      <xdr:spPr>
        <a:xfrm>
          <a:off x="7861300" y="16743127"/>
          <a:ext cx="889000" cy="18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112477</xdr:rowOff>
    </xdr:from>
    <xdr:to>
      <xdr:col>41</xdr:col>
      <xdr:colOff>50800</xdr:colOff>
      <xdr:row>98</xdr:row>
      <xdr:rowOff>50315</xdr:rowOff>
    </xdr:to>
    <xdr:cxnSp macro="">
      <xdr:nvCxnSpPr>
        <xdr:cNvPr id="461" name="直線コネクタ 460"/>
        <xdr:cNvCxnSpPr/>
      </xdr:nvCxnSpPr>
      <xdr:spPr>
        <a:xfrm flipV="1">
          <a:off x="6972300" y="16743127"/>
          <a:ext cx="889000" cy="10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70381</xdr:rowOff>
    </xdr:from>
    <xdr:ext cx="534377" cy="259045"/>
    <xdr:sp macro="" textlink="">
      <xdr:nvSpPr>
        <xdr:cNvPr id="463" name="テキスト ボックス 462"/>
        <xdr:cNvSpPr txBox="1"/>
      </xdr:nvSpPr>
      <xdr:spPr>
        <a:xfrm>
          <a:off x="7594111" y="1687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99043</xdr:rowOff>
    </xdr:from>
    <xdr:ext cx="534377" cy="259045"/>
    <xdr:sp macro="" textlink="">
      <xdr:nvSpPr>
        <xdr:cNvPr id="465" name="テキスト ボックス 464"/>
        <xdr:cNvSpPr txBox="1"/>
      </xdr:nvSpPr>
      <xdr:spPr>
        <a:xfrm>
          <a:off x="6705111" y="1690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117432</xdr:rowOff>
    </xdr:from>
    <xdr:to>
      <xdr:col>55</xdr:col>
      <xdr:colOff>50800</xdr:colOff>
      <xdr:row>99</xdr:row>
      <xdr:rowOff>47582</xdr:rowOff>
    </xdr:to>
    <xdr:sp macro="" textlink="">
      <xdr:nvSpPr>
        <xdr:cNvPr id="471" name="楕円 470"/>
        <xdr:cNvSpPr/>
      </xdr:nvSpPr>
      <xdr:spPr>
        <a:xfrm>
          <a:off x="10426700" y="169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32359</xdr:rowOff>
    </xdr:from>
    <xdr:ext cx="534377" cy="259045"/>
    <xdr:sp macro="" textlink="">
      <xdr:nvSpPr>
        <xdr:cNvPr id="472" name="普通建設事業費 （ うち更新整備　）該当値テキスト"/>
        <xdr:cNvSpPr txBox="1"/>
      </xdr:nvSpPr>
      <xdr:spPr>
        <a:xfrm>
          <a:off x="10528300" y="1683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114743</xdr:rowOff>
    </xdr:from>
    <xdr:to>
      <xdr:col>50</xdr:col>
      <xdr:colOff>165100</xdr:colOff>
      <xdr:row>99</xdr:row>
      <xdr:rowOff>44893</xdr:rowOff>
    </xdr:to>
    <xdr:sp macro="" textlink="">
      <xdr:nvSpPr>
        <xdr:cNvPr id="473" name="楕円 472"/>
        <xdr:cNvSpPr/>
      </xdr:nvSpPr>
      <xdr:spPr>
        <a:xfrm>
          <a:off x="9588500" y="1691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36020</xdr:rowOff>
    </xdr:from>
    <xdr:ext cx="534377" cy="259045"/>
    <xdr:sp macro="" textlink="">
      <xdr:nvSpPr>
        <xdr:cNvPr id="474" name="テキスト ボックス 473"/>
        <xdr:cNvSpPr txBox="1"/>
      </xdr:nvSpPr>
      <xdr:spPr>
        <a:xfrm>
          <a:off x="9372111" y="1700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74082</xdr:rowOff>
    </xdr:from>
    <xdr:to>
      <xdr:col>46</xdr:col>
      <xdr:colOff>38100</xdr:colOff>
      <xdr:row>99</xdr:row>
      <xdr:rowOff>4232</xdr:rowOff>
    </xdr:to>
    <xdr:sp macro="" textlink="">
      <xdr:nvSpPr>
        <xdr:cNvPr id="475" name="楕円 474"/>
        <xdr:cNvSpPr/>
      </xdr:nvSpPr>
      <xdr:spPr>
        <a:xfrm>
          <a:off x="8699500" y="1687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166809</xdr:rowOff>
    </xdr:from>
    <xdr:ext cx="534377" cy="259045"/>
    <xdr:sp macro="" textlink="">
      <xdr:nvSpPr>
        <xdr:cNvPr id="476" name="テキスト ボックス 475"/>
        <xdr:cNvSpPr txBox="1"/>
      </xdr:nvSpPr>
      <xdr:spPr>
        <a:xfrm>
          <a:off x="8483111" y="1696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61677</xdr:rowOff>
    </xdr:from>
    <xdr:to>
      <xdr:col>41</xdr:col>
      <xdr:colOff>101600</xdr:colOff>
      <xdr:row>97</xdr:row>
      <xdr:rowOff>163277</xdr:rowOff>
    </xdr:to>
    <xdr:sp macro="" textlink="">
      <xdr:nvSpPr>
        <xdr:cNvPr id="477" name="楕円 476"/>
        <xdr:cNvSpPr/>
      </xdr:nvSpPr>
      <xdr:spPr>
        <a:xfrm>
          <a:off x="7810500" y="1669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8354</xdr:rowOff>
    </xdr:from>
    <xdr:ext cx="599010" cy="259045"/>
    <xdr:sp macro="" textlink="">
      <xdr:nvSpPr>
        <xdr:cNvPr id="478" name="テキスト ボックス 477"/>
        <xdr:cNvSpPr txBox="1"/>
      </xdr:nvSpPr>
      <xdr:spPr>
        <a:xfrm>
          <a:off x="7561795" y="1646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170965</xdr:rowOff>
    </xdr:from>
    <xdr:to>
      <xdr:col>36</xdr:col>
      <xdr:colOff>165100</xdr:colOff>
      <xdr:row>98</xdr:row>
      <xdr:rowOff>101115</xdr:rowOff>
    </xdr:to>
    <xdr:sp macro="" textlink="">
      <xdr:nvSpPr>
        <xdr:cNvPr id="479" name="楕円 478"/>
        <xdr:cNvSpPr/>
      </xdr:nvSpPr>
      <xdr:spPr>
        <a:xfrm>
          <a:off x="6921500" y="1680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117642</xdr:rowOff>
    </xdr:from>
    <xdr:ext cx="534377" cy="259045"/>
    <xdr:sp macro="" textlink="">
      <xdr:nvSpPr>
        <xdr:cNvPr id="480" name="テキスト ボックス 479"/>
        <xdr:cNvSpPr txBox="1"/>
      </xdr:nvSpPr>
      <xdr:spPr>
        <a:xfrm>
          <a:off x="6705111" y="1657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4" name="テキスト ボックス 493"/>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6" name="テキスト ボックス 495"/>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8" name="テキスト ボックス 497"/>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114182</xdr:rowOff>
    </xdr:from>
    <xdr:to>
      <xdr:col>85</xdr:col>
      <xdr:colOff>126364</xdr:colOff>
      <xdr:row>39</xdr:row>
      <xdr:rowOff>98878</xdr:rowOff>
    </xdr:to>
    <xdr:cxnSp macro="">
      <xdr:nvCxnSpPr>
        <xdr:cNvPr id="506" name="直線コネクタ 505"/>
        <xdr:cNvCxnSpPr/>
      </xdr:nvCxnSpPr>
      <xdr:spPr>
        <a:xfrm flipV="1">
          <a:off x="16317595" y="6114932"/>
          <a:ext cx="1269" cy="670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60859</xdr:rowOff>
    </xdr:from>
    <xdr:ext cx="599010" cy="259045"/>
    <xdr:sp macro="" textlink="">
      <xdr:nvSpPr>
        <xdr:cNvPr id="509" name="災害復旧事業費最大値テキスト"/>
        <xdr:cNvSpPr txBox="1"/>
      </xdr:nvSpPr>
      <xdr:spPr>
        <a:xfrm>
          <a:off x="16370300" y="589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114182</xdr:rowOff>
    </xdr:from>
    <xdr:to>
      <xdr:col>86</xdr:col>
      <xdr:colOff>25400</xdr:colOff>
      <xdr:row>35</xdr:row>
      <xdr:rowOff>114182</xdr:rowOff>
    </xdr:to>
    <xdr:cxnSp macro="">
      <xdr:nvCxnSpPr>
        <xdr:cNvPr id="510" name="直線コネクタ 509"/>
        <xdr:cNvCxnSpPr/>
      </xdr:nvCxnSpPr>
      <xdr:spPr>
        <a:xfrm>
          <a:off x="16230600" y="61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48567</xdr:rowOff>
    </xdr:from>
    <xdr:to>
      <xdr:col>85</xdr:col>
      <xdr:colOff>127000</xdr:colOff>
      <xdr:row>35</xdr:row>
      <xdr:rowOff>114182</xdr:rowOff>
    </xdr:to>
    <xdr:cxnSp macro="">
      <xdr:nvCxnSpPr>
        <xdr:cNvPr id="511" name="直線コネクタ 510"/>
        <xdr:cNvCxnSpPr/>
      </xdr:nvCxnSpPr>
      <xdr:spPr>
        <a:xfrm>
          <a:off x="15481300" y="5363517"/>
          <a:ext cx="838200" cy="75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137866</xdr:rowOff>
    </xdr:from>
    <xdr:ext cx="534377" cy="259045"/>
    <xdr:sp macro="" textlink="">
      <xdr:nvSpPr>
        <xdr:cNvPr id="512" name="災害復旧事業費平均値テキスト"/>
        <xdr:cNvSpPr txBox="1"/>
      </xdr:nvSpPr>
      <xdr:spPr>
        <a:xfrm>
          <a:off x="16370300" y="6652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159439</xdr:rowOff>
    </xdr:from>
    <xdr:to>
      <xdr:col>85</xdr:col>
      <xdr:colOff>177800</xdr:colOff>
      <xdr:row>39</xdr:row>
      <xdr:rowOff>89589</xdr:rowOff>
    </xdr:to>
    <xdr:sp macro="" textlink="">
      <xdr:nvSpPr>
        <xdr:cNvPr id="513" name="フローチャート: 判断 512"/>
        <xdr:cNvSpPr/>
      </xdr:nvSpPr>
      <xdr:spPr>
        <a:xfrm>
          <a:off x="16268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48567</xdr:rowOff>
    </xdr:from>
    <xdr:to>
      <xdr:col>81</xdr:col>
      <xdr:colOff>50800</xdr:colOff>
      <xdr:row>37</xdr:row>
      <xdr:rowOff>61995</xdr:rowOff>
    </xdr:to>
    <xdr:cxnSp macro="">
      <xdr:nvCxnSpPr>
        <xdr:cNvPr id="514" name="直線コネクタ 513"/>
        <xdr:cNvCxnSpPr/>
      </xdr:nvCxnSpPr>
      <xdr:spPr>
        <a:xfrm flipV="1">
          <a:off x="14592300" y="5363517"/>
          <a:ext cx="889000" cy="10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165671</xdr:rowOff>
    </xdr:from>
    <xdr:to>
      <xdr:col>81</xdr:col>
      <xdr:colOff>101600</xdr:colOff>
      <xdr:row>39</xdr:row>
      <xdr:rowOff>95821</xdr:rowOff>
    </xdr:to>
    <xdr:sp macro="" textlink="">
      <xdr:nvSpPr>
        <xdr:cNvPr id="515" name="フローチャート: 判断 514"/>
        <xdr:cNvSpPr/>
      </xdr:nvSpPr>
      <xdr:spPr>
        <a:xfrm>
          <a:off x="154305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86948</xdr:rowOff>
    </xdr:from>
    <xdr:ext cx="534377" cy="259045"/>
    <xdr:sp macro="" textlink="">
      <xdr:nvSpPr>
        <xdr:cNvPr id="516" name="テキスト ボックス 515"/>
        <xdr:cNvSpPr txBox="1"/>
      </xdr:nvSpPr>
      <xdr:spPr>
        <a:xfrm>
          <a:off x="15214111" y="677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61995</xdr:rowOff>
    </xdr:from>
    <xdr:to>
      <xdr:col>76</xdr:col>
      <xdr:colOff>114300</xdr:colOff>
      <xdr:row>39</xdr:row>
      <xdr:rowOff>98878</xdr:rowOff>
    </xdr:to>
    <xdr:cxnSp macro="">
      <xdr:nvCxnSpPr>
        <xdr:cNvPr id="517" name="直線コネクタ 516"/>
        <xdr:cNvCxnSpPr/>
      </xdr:nvCxnSpPr>
      <xdr:spPr>
        <a:xfrm flipV="1">
          <a:off x="13703300" y="6405645"/>
          <a:ext cx="889000" cy="37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167610</xdr:rowOff>
    </xdr:from>
    <xdr:to>
      <xdr:col>76</xdr:col>
      <xdr:colOff>165100</xdr:colOff>
      <xdr:row>39</xdr:row>
      <xdr:rowOff>97760</xdr:rowOff>
    </xdr:to>
    <xdr:sp macro="" textlink="">
      <xdr:nvSpPr>
        <xdr:cNvPr id="518" name="フローチャート: 判断 517"/>
        <xdr:cNvSpPr/>
      </xdr:nvSpPr>
      <xdr:spPr>
        <a:xfrm>
          <a:off x="14541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88887</xdr:rowOff>
    </xdr:from>
    <xdr:ext cx="534377" cy="259045"/>
    <xdr:sp macro="" textlink="">
      <xdr:nvSpPr>
        <xdr:cNvPr id="519" name="テキスト ボックス 518"/>
        <xdr:cNvSpPr txBox="1"/>
      </xdr:nvSpPr>
      <xdr:spPr>
        <a:xfrm>
          <a:off x="14325111" y="677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0" name="直線コネクタ 51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168032</xdr:rowOff>
    </xdr:from>
    <xdr:to>
      <xdr:col>72</xdr:col>
      <xdr:colOff>38100</xdr:colOff>
      <xdr:row>39</xdr:row>
      <xdr:rowOff>98182</xdr:rowOff>
    </xdr:to>
    <xdr:sp macro="" textlink="">
      <xdr:nvSpPr>
        <xdr:cNvPr id="521" name="フローチャート: 判断 520"/>
        <xdr:cNvSpPr/>
      </xdr:nvSpPr>
      <xdr:spPr>
        <a:xfrm>
          <a:off x="13652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114709</xdr:rowOff>
    </xdr:from>
    <xdr:ext cx="534377" cy="259045"/>
    <xdr:sp macro="" textlink="">
      <xdr:nvSpPr>
        <xdr:cNvPr id="522" name="テキスト ボックス 521"/>
        <xdr:cNvSpPr txBox="1"/>
      </xdr:nvSpPr>
      <xdr:spPr>
        <a:xfrm>
          <a:off x="13436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6817</xdr:rowOff>
    </xdr:from>
    <xdr:to>
      <xdr:col>67</xdr:col>
      <xdr:colOff>101600</xdr:colOff>
      <xdr:row>39</xdr:row>
      <xdr:rowOff>108417</xdr:rowOff>
    </xdr:to>
    <xdr:sp macro="" textlink="">
      <xdr:nvSpPr>
        <xdr:cNvPr id="523" name="フローチャート: 判断 522"/>
        <xdr:cNvSpPr/>
      </xdr:nvSpPr>
      <xdr:spPr>
        <a:xfrm>
          <a:off x="12763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124944</xdr:rowOff>
    </xdr:from>
    <xdr:ext cx="534377" cy="259045"/>
    <xdr:sp macro="" textlink="">
      <xdr:nvSpPr>
        <xdr:cNvPr id="524" name="テキスト ボックス 523"/>
        <xdr:cNvSpPr txBox="1"/>
      </xdr:nvSpPr>
      <xdr:spPr>
        <a:xfrm>
          <a:off x="12547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63382</xdr:rowOff>
    </xdr:from>
    <xdr:to>
      <xdr:col>85</xdr:col>
      <xdr:colOff>177800</xdr:colOff>
      <xdr:row>35</xdr:row>
      <xdr:rowOff>164982</xdr:rowOff>
    </xdr:to>
    <xdr:sp macro="" textlink="">
      <xdr:nvSpPr>
        <xdr:cNvPr id="530" name="楕円 529"/>
        <xdr:cNvSpPr/>
      </xdr:nvSpPr>
      <xdr:spPr>
        <a:xfrm>
          <a:off x="16268700" y="60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16409</xdr:rowOff>
    </xdr:from>
    <xdr:ext cx="599010" cy="259045"/>
    <xdr:sp macro="" textlink="">
      <xdr:nvSpPr>
        <xdr:cNvPr id="531" name="災害復旧事業費該当値テキスト"/>
        <xdr:cNvSpPr txBox="1"/>
      </xdr:nvSpPr>
      <xdr:spPr>
        <a:xfrm>
          <a:off x="16370300" y="601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169217</xdr:rowOff>
    </xdr:from>
    <xdr:to>
      <xdr:col>81</xdr:col>
      <xdr:colOff>101600</xdr:colOff>
      <xdr:row>31</xdr:row>
      <xdr:rowOff>99367</xdr:rowOff>
    </xdr:to>
    <xdr:sp macro="" textlink="">
      <xdr:nvSpPr>
        <xdr:cNvPr id="532" name="楕円 531"/>
        <xdr:cNvSpPr/>
      </xdr:nvSpPr>
      <xdr:spPr>
        <a:xfrm>
          <a:off x="15430500" y="531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115894</xdr:rowOff>
    </xdr:from>
    <xdr:ext cx="599010" cy="259045"/>
    <xdr:sp macro="" textlink="">
      <xdr:nvSpPr>
        <xdr:cNvPr id="533" name="テキスト ボックス 532"/>
        <xdr:cNvSpPr txBox="1"/>
      </xdr:nvSpPr>
      <xdr:spPr>
        <a:xfrm>
          <a:off x="15181795" y="508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11195</xdr:rowOff>
    </xdr:from>
    <xdr:to>
      <xdr:col>76</xdr:col>
      <xdr:colOff>165100</xdr:colOff>
      <xdr:row>37</xdr:row>
      <xdr:rowOff>112795</xdr:rowOff>
    </xdr:to>
    <xdr:sp macro="" textlink="">
      <xdr:nvSpPr>
        <xdr:cNvPr id="534" name="楕円 533"/>
        <xdr:cNvSpPr/>
      </xdr:nvSpPr>
      <xdr:spPr>
        <a:xfrm>
          <a:off x="14541500" y="635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129322</xdr:rowOff>
    </xdr:from>
    <xdr:ext cx="599010" cy="259045"/>
    <xdr:sp macro="" textlink="">
      <xdr:nvSpPr>
        <xdr:cNvPr id="535" name="テキスト ボックス 534"/>
        <xdr:cNvSpPr txBox="1"/>
      </xdr:nvSpPr>
      <xdr:spPr>
        <a:xfrm>
          <a:off x="14292795" y="613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6" name="楕円 53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7" name="テキスト ボックス 53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8" name="楕円 53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9" name="テキスト ボックス 53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3" name="テキスト ボックス 552"/>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5" name="テキスト ボックス 554"/>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7" name="テキスト ボックス 556"/>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61" name="直線コネクタ 560"/>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62"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3" name="直線コネクタ 56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64"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65" name="直線コネクタ 564"/>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6" name="直線コネクタ 56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7"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8" name="フローチャート: 判断 567"/>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9" name="直線コネクタ 56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70" name="フローチャート: 判断 569"/>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71" name="テキスト ボックス 570"/>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2" name="直線コネクタ 57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73" name="フローチャート: 判断 572"/>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74" name="テキスト ボックス 573"/>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5" name="直線コネクタ 57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6" name="フローチャート: 判断 575"/>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7" name="テキスト ボックス 576"/>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8" name="フローチャート: 判断 577"/>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9" name="テキスト ボックス 578"/>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5" name="楕円 58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6"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7" name="楕円 58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8" name="テキスト ボックス 58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9" name="楕円 58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0" name="テキスト ボックス 589"/>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1" name="楕円 59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2" name="テキスト ボックス 591"/>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3" name="楕円 59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4" name="テキスト ボックス 593"/>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5" name="直線コネクタ 60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6" name="テキスト ボックス 60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8" name="テキスト ボックス 60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9" name="直線コネクタ 60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0" name="テキスト ボックス 60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14" name="直線コネクタ 613"/>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15" name="公債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6" name="直線コネクタ 61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7" name="公債費最大値テキスト"/>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8" name="直線コネクタ 617"/>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95694</xdr:rowOff>
    </xdr:from>
    <xdr:to>
      <xdr:col>85</xdr:col>
      <xdr:colOff>127000</xdr:colOff>
      <xdr:row>73</xdr:row>
      <xdr:rowOff>100089</xdr:rowOff>
    </xdr:to>
    <xdr:cxnSp macro="">
      <xdr:nvCxnSpPr>
        <xdr:cNvPr id="619" name="直線コネクタ 618"/>
        <xdr:cNvCxnSpPr/>
      </xdr:nvCxnSpPr>
      <xdr:spPr>
        <a:xfrm flipV="1">
          <a:off x="15481300" y="12611544"/>
          <a:ext cx="838200"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3605</xdr:rowOff>
    </xdr:from>
    <xdr:ext cx="599010" cy="259045"/>
    <xdr:sp macro="" textlink="">
      <xdr:nvSpPr>
        <xdr:cNvPr id="620" name="公債費平均値テキスト"/>
        <xdr:cNvSpPr txBox="1"/>
      </xdr:nvSpPr>
      <xdr:spPr>
        <a:xfrm>
          <a:off x="16370300" y="12690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21" name="フローチャート: 判断 620"/>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100089</xdr:rowOff>
    </xdr:from>
    <xdr:to>
      <xdr:col>81</xdr:col>
      <xdr:colOff>50800</xdr:colOff>
      <xdr:row>73</xdr:row>
      <xdr:rowOff>137706</xdr:rowOff>
    </xdr:to>
    <xdr:cxnSp macro="">
      <xdr:nvCxnSpPr>
        <xdr:cNvPr id="622" name="直線コネクタ 621"/>
        <xdr:cNvCxnSpPr/>
      </xdr:nvCxnSpPr>
      <xdr:spPr>
        <a:xfrm flipV="1">
          <a:off x="14592300" y="12615939"/>
          <a:ext cx="889000" cy="3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23" name="フローチャート: 判断 622"/>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116150</xdr:rowOff>
    </xdr:from>
    <xdr:ext cx="599010" cy="259045"/>
    <xdr:sp macro="" textlink="">
      <xdr:nvSpPr>
        <xdr:cNvPr id="624" name="テキスト ボックス 623"/>
        <xdr:cNvSpPr txBox="1"/>
      </xdr:nvSpPr>
      <xdr:spPr>
        <a:xfrm>
          <a:off x="15181795" y="1280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137706</xdr:rowOff>
    </xdr:from>
    <xdr:to>
      <xdr:col>76</xdr:col>
      <xdr:colOff>114300</xdr:colOff>
      <xdr:row>73</xdr:row>
      <xdr:rowOff>148655</xdr:rowOff>
    </xdr:to>
    <xdr:cxnSp macro="">
      <xdr:nvCxnSpPr>
        <xdr:cNvPr id="625" name="直線コネクタ 624"/>
        <xdr:cNvCxnSpPr/>
      </xdr:nvCxnSpPr>
      <xdr:spPr>
        <a:xfrm flipV="1">
          <a:off x="13703300" y="12653556"/>
          <a:ext cx="889000" cy="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6" name="フローチャート: 判断 625"/>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107406</xdr:rowOff>
    </xdr:from>
    <xdr:ext cx="599010" cy="259045"/>
    <xdr:sp macro="" textlink="">
      <xdr:nvSpPr>
        <xdr:cNvPr id="627" name="テキスト ボックス 626"/>
        <xdr:cNvSpPr txBox="1"/>
      </xdr:nvSpPr>
      <xdr:spPr>
        <a:xfrm>
          <a:off x="14292795" y="1279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148655</xdr:rowOff>
    </xdr:from>
    <xdr:to>
      <xdr:col>71</xdr:col>
      <xdr:colOff>177800</xdr:colOff>
      <xdr:row>74</xdr:row>
      <xdr:rowOff>26766</xdr:rowOff>
    </xdr:to>
    <xdr:cxnSp macro="">
      <xdr:nvCxnSpPr>
        <xdr:cNvPr id="628" name="直線コネクタ 627"/>
        <xdr:cNvCxnSpPr/>
      </xdr:nvCxnSpPr>
      <xdr:spPr>
        <a:xfrm flipV="1">
          <a:off x="12814300" y="12664505"/>
          <a:ext cx="889000" cy="4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9" name="フローチャート: 判断 628"/>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130506</xdr:rowOff>
    </xdr:from>
    <xdr:ext cx="599010" cy="259045"/>
    <xdr:sp macro="" textlink="">
      <xdr:nvSpPr>
        <xdr:cNvPr id="630" name="テキスト ボックス 629"/>
        <xdr:cNvSpPr txBox="1"/>
      </xdr:nvSpPr>
      <xdr:spPr>
        <a:xfrm>
          <a:off x="13403795" y="128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31" name="フローチャート: 判断 630"/>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155750</xdr:rowOff>
    </xdr:from>
    <xdr:ext cx="599010" cy="259045"/>
    <xdr:sp macro="" textlink="">
      <xdr:nvSpPr>
        <xdr:cNvPr id="632" name="テキスト ボックス 631"/>
        <xdr:cNvSpPr txBox="1"/>
      </xdr:nvSpPr>
      <xdr:spPr>
        <a:xfrm>
          <a:off x="12514795" y="1284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44894</xdr:rowOff>
    </xdr:from>
    <xdr:to>
      <xdr:col>85</xdr:col>
      <xdr:colOff>177800</xdr:colOff>
      <xdr:row>73</xdr:row>
      <xdr:rowOff>146494</xdr:rowOff>
    </xdr:to>
    <xdr:sp macro="" textlink="">
      <xdr:nvSpPr>
        <xdr:cNvPr id="638" name="楕円 637"/>
        <xdr:cNvSpPr/>
      </xdr:nvSpPr>
      <xdr:spPr>
        <a:xfrm>
          <a:off x="16268700" y="125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67771</xdr:rowOff>
    </xdr:from>
    <xdr:ext cx="599010" cy="259045"/>
    <xdr:sp macro="" textlink="">
      <xdr:nvSpPr>
        <xdr:cNvPr id="639" name="公債費該当値テキスト"/>
        <xdr:cNvSpPr txBox="1"/>
      </xdr:nvSpPr>
      <xdr:spPr>
        <a:xfrm>
          <a:off x="16370300" y="1241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49289</xdr:rowOff>
    </xdr:from>
    <xdr:to>
      <xdr:col>81</xdr:col>
      <xdr:colOff>101600</xdr:colOff>
      <xdr:row>73</xdr:row>
      <xdr:rowOff>150889</xdr:rowOff>
    </xdr:to>
    <xdr:sp macro="" textlink="">
      <xdr:nvSpPr>
        <xdr:cNvPr id="640" name="楕円 639"/>
        <xdr:cNvSpPr/>
      </xdr:nvSpPr>
      <xdr:spPr>
        <a:xfrm>
          <a:off x="15430500" y="1256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167416</xdr:rowOff>
    </xdr:from>
    <xdr:ext cx="599010" cy="259045"/>
    <xdr:sp macro="" textlink="">
      <xdr:nvSpPr>
        <xdr:cNvPr id="641" name="テキスト ボックス 640"/>
        <xdr:cNvSpPr txBox="1"/>
      </xdr:nvSpPr>
      <xdr:spPr>
        <a:xfrm>
          <a:off x="15181795" y="1234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86906</xdr:rowOff>
    </xdr:from>
    <xdr:to>
      <xdr:col>76</xdr:col>
      <xdr:colOff>165100</xdr:colOff>
      <xdr:row>74</xdr:row>
      <xdr:rowOff>17056</xdr:rowOff>
    </xdr:to>
    <xdr:sp macro="" textlink="">
      <xdr:nvSpPr>
        <xdr:cNvPr id="642" name="楕円 641"/>
        <xdr:cNvSpPr/>
      </xdr:nvSpPr>
      <xdr:spPr>
        <a:xfrm>
          <a:off x="14541500" y="126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33583</xdr:rowOff>
    </xdr:from>
    <xdr:ext cx="599010" cy="259045"/>
    <xdr:sp macro="" textlink="">
      <xdr:nvSpPr>
        <xdr:cNvPr id="643" name="テキスト ボックス 642"/>
        <xdr:cNvSpPr txBox="1"/>
      </xdr:nvSpPr>
      <xdr:spPr>
        <a:xfrm>
          <a:off x="14292795" y="123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97855</xdr:rowOff>
    </xdr:from>
    <xdr:to>
      <xdr:col>72</xdr:col>
      <xdr:colOff>38100</xdr:colOff>
      <xdr:row>74</xdr:row>
      <xdr:rowOff>28005</xdr:rowOff>
    </xdr:to>
    <xdr:sp macro="" textlink="">
      <xdr:nvSpPr>
        <xdr:cNvPr id="644" name="楕円 643"/>
        <xdr:cNvSpPr/>
      </xdr:nvSpPr>
      <xdr:spPr>
        <a:xfrm>
          <a:off x="13652500" y="1261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44532</xdr:rowOff>
    </xdr:from>
    <xdr:ext cx="599010" cy="259045"/>
    <xdr:sp macro="" textlink="">
      <xdr:nvSpPr>
        <xdr:cNvPr id="645" name="テキスト ボックス 644"/>
        <xdr:cNvSpPr txBox="1"/>
      </xdr:nvSpPr>
      <xdr:spPr>
        <a:xfrm>
          <a:off x="13403795" y="1238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147416</xdr:rowOff>
    </xdr:from>
    <xdr:to>
      <xdr:col>67</xdr:col>
      <xdr:colOff>101600</xdr:colOff>
      <xdr:row>74</xdr:row>
      <xdr:rowOff>77566</xdr:rowOff>
    </xdr:to>
    <xdr:sp macro="" textlink="">
      <xdr:nvSpPr>
        <xdr:cNvPr id="646" name="楕円 645"/>
        <xdr:cNvSpPr/>
      </xdr:nvSpPr>
      <xdr:spPr>
        <a:xfrm>
          <a:off x="12763500" y="1266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94093</xdr:rowOff>
    </xdr:from>
    <xdr:ext cx="599010" cy="259045"/>
    <xdr:sp macro="" textlink="">
      <xdr:nvSpPr>
        <xdr:cNvPr id="647" name="テキスト ボックス 646"/>
        <xdr:cNvSpPr txBox="1"/>
      </xdr:nvSpPr>
      <xdr:spPr>
        <a:xfrm>
          <a:off x="12514795" y="1243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1" name="テキスト ボックス 66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5" name="テキスト ボックス 66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7" name="テキスト ボックス 666"/>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9" name="テキスト ボックス 66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71" name="直線コネクタ 670"/>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72"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73" name="直線コネクタ 672"/>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74"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75" name="直線コネクタ 674"/>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144627</xdr:rowOff>
    </xdr:from>
    <xdr:to>
      <xdr:col>85</xdr:col>
      <xdr:colOff>127000</xdr:colOff>
      <xdr:row>99</xdr:row>
      <xdr:rowOff>19610</xdr:rowOff>
    </xdr:to>
    <xdr:cxnSp macro="">
      <xdr:nvCxnSpPr>
        <xdr:cNvPr id="676" name="直線コネクタ 675"/>
        <xdr:cNvCxnSpPr/>
      </xdr:nvCxnSpPr>
      <xdr:spPr>
        <a:xfrm flipV="1">
          <a:off x="15481300" y="16946727"/>
          <a:ext cx="838200" cy="4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7" name="積立金平均値テキスト"/>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8" name="フローチャート: 判断 677"/>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19385</xdr:rowOff>
    </xdr:from>
    <xdr:to>
      <xdr:col>81</xdr:col>
      <xdr:colOff>50800</xdr:colOff>
      <xdr:row>99</xdr:row>
      <xdr:rowOff>19610</xdr:rowOff>
    </xdr:to>
    <xdr:cxnSp macro="">
      <xdr:nvCxnSpPr>
        <xdr:cNvPr id="679" name="直線コネクタ 678"/>
        <xdr:cNvCxnSpPr/>
      </xdr:nvCxnSpPr>
      <xdr:spPr>
        <a:xfrm>
          <a:off x="14592300" y="16992935"/>
          <a:ext cx="8890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80" name="フローチャート: 判断 679"/>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81" name="テキスト ボックス 680"/>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17641</xdr:rowOff>
    </xdr:from>
    <xdr:to>
      <xdr:col>76</xdr:col>
      <xdr:colOff>114300</xdr:colOff>
      <xdr:row>99</xdr:row>
      <xdr:rowOff>19385</xdr:rowOff>
    </xdr:to>
    <xdr:cxnSp macro="">
      <xdr:nvCxnSpPr>
        <xdr:cNvPr id="682" name="直線コネクタ 681"/>
        <xdr:cNvCxnSpPr/>
      </xdr:nvCxnSpPr>
      <xdr:spPr>
        <a:xfrm>
          <a:off x="13703300" y="16991191"/>
          <a:ext cx="889000" cy="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83" name="フローチャート: 判断 682"/>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84" name="テキスト ボックス 683"/>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15332</xdr:rowOff>
    </xdr:from>
    <xdr:to>
      <xdr:col>71</xdr:col>
      <xdr:colOff>177800</xdr:colOff>
      <xdr:row>99</xdr:row>
      <xdr:rowOff>17641</xdr:rowOff>
    </xdr:to>
    <xdr:cxnSp macro="">
      <xdr:nvCxnSpPr>
        <xdr:cNvPr id="685" name="直線コネクタ 684"/>
        <xdr:cNvCxnSpPr/>
      </xdr:nvCxnSpPr>
      <xdr:spPr>
        <a:xfrm>
          <a:off x="12814300" y="16988882"/>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6" name="フローチャート: 判断 685"/>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7" name="テキスト ボックス 686"/>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8" name="フローチャート: 判断 687"/>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9" name="テキスト ボックス 688"/>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93827</xdr:rowOff>
    </xdr:from>
    <xdr:to>
      <xdr:col>85</xdr:col>
      <xdr:colOff>177800</xdr:colOff>
      <xdr:row>99</xdr:row>
      <xdr:rowOff>23977</xdr:rowOff>
    </xdr:to>
    <xdr:sp macro="" textlink="">
      <xdr:nvSpPr>
        <xdr:cNvPr id="695" name="楕円 694"/>
        <xdr:cNvSpPr/>
      </xdr:nvSpPr>
      <xdr:spPr>
        <a:xfrm>
          <a:off x="16268700" y="1689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46586</xdr:rowOff>
    </xdr:from>
    <xdr:ext cx="534377" cy="259045"/>
    <xdr:sp macro="" textlink="">
      <xdr:nvSpPr>
        <xdr:cNvPr id="696" name="積立金該当値テキスト"/>
        <xdr:cNvSpPr txBox="1"/>
      </xdr:nvSpPr>
      <xdr:spPr>
        <a:xfrm>
          <a:off x="16370300" y="168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140260</xdr:rowOff>
    </xdr:from>
    <xdr:to>
      <xdr:col>81</xdr:col>
      <xdr:colOff>101600</xdr:colOff>
      <xdr:row>99</xdr:row>
      <xdr:rowOff>70410</xdr:rowOff>
    </xdr:to>
    <xdr:sp macro="" textlink="">
      <xdr:nvSpPr>
        <xdr:cNvPr id="697" name="楕円 696"/>
        <xdr:cNvSpPr/>
      </xdr:nvSpPr>
      <xdr:spPr>
        <a:xfrm>
          <a:off x="15430500" y="1694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61537</xdr:rowOff>
    </xdr:from>
    <xdr:ext cx="534377" cy="259045"/>
    <xdr:sp macro="" textlink="">
      <xdr:nvSpPr>
        <xdr:cNvPr id="698" name="テキスト ボックス 697"/>
        <xdr:cNvSpPr txBox="1"/>
      </xdr:nvSpPr>
      <xdr:spPr>
        <a:xfrm>
          <a:off x="15214111" y="1703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140035</xdr:rowOff>
    </xdr:from>
    <xdr:to>
      <xdr:col>76</xdr:col>
      <xdr:colOff>165100</xdr:colOff>
      <xdr:row>99</xdr:row>
      <xdr:rowOff>70185</xdr:rowOff>
    </xdr:to>
    <xdr:sp macro="" textlink="">
      <xdr:nvSpPr>
        <xdr:cNvPr id="699" name="楕円 698"/>
        <xdr:cNvSpPr/>
      </xdr:nvSpPr>
      <xdr:spPr>
        <a:xfrm>
          <a:off x="14541500" y="1694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61312</xdr:rowOff>
    </xdr:from>
    <xdr:ext cx="534377" cy="259045"/>
    <xdr:sp macro="" textlink="">
      <xdr:nvSpPr>
        <xdr:cNvPr id="700" name="テキスト ボックス 699"/>
        <xdr:cNvSpPr txBox="1"/>
      </xdr:nvSpPr>
      <xdr:spPr>
        <a:xfrm>
          <a:off x="14325111" y="1703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138291</xdr:rowOff>
    </xdr:from>
    <xdr:to>
      <xdr:col>72</xdr:col>
      <xdr:colOff>38100</xdr:colOff>
      <xdr:row>99</xdr:row>
      <xdr:rowOff>68441</xdr:rowOff>
    </xdr:to>
    <xdr:sp macro="" textlink="">
      <xdr:nvSpPr>
        <xdr:cNvPr id="701" name="楕円 700"/>
        <xdr:cNvSpPr/>
      </xdr:nvSpPr>
      <xdr:spPr>
        <a:xfrm>
          <a:off x="13652500" y="1694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59568</xdr:rowOff>
    </xdr:from>
    <xdr:ext cx="534377" cy="259045"/>
    <xdr:sp macro="" textlink="">
      <xdr:nvSpPr>
        <xdr:cNvPr id="702" name="テキスト ボックス 701"/>
        <xdr:cNvSpPr txBox="1"/>
      </xdr:nvSpPr>
      <xdr:spPr>
        <a:xfrm>
          <a:off x="13436111" y="1703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135982</xdr:rowOff>
    </xdr:from>
    <xdr:to>
      <xdr:col>67</xdr:col>
      <xdr:colOff>101600</xdr:colOff>
      <xdr:row>99</xdr:row>
      <xdr:rowOff>66132</xdr:rowOff>
    </xdr:to>
    <xdr:sp macro="" textlink="">
      <xdr:nvSpPr>
        <xdr:cNvPr id="703" name="楕円 702"/>
        <xdr:cNvSpPr/>
      </xdr:nvSpPr>
      <xdr:spPr>
        <a:xfrm>
          <a:off x="12763500" y="169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57259</xdr:rowOff>
    </xdr:from>
    <xdr:ext cx="534377" cy="259045"/>
    <xdr:sp macro="" textlink="">
      <xdr:nvSpPr>
        <xdr:cNvPr id="704" name="テキスト ボックス 703"/>
        <xdr:cNvSpPr txBox="1"/>
      </xdr:nvSpPr>
      <xdr:spPr>
        <a:xfrm>
          <a:off x="12547111" y="1703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8" name="テキスト ボックス 717"/>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0" name="テキスト ボックス 719"/>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2" name="テキスト ボックス 721"/>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4" name="テキスト ボックス 72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30" name="直線コネクタ 729"/>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33"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34" name="直線コネクタ 733"/>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6" name="投資及び出資金平均値テキスト"/>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7" name="フローチャート: 判断 736"/>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9" name="フローチャート: 判断 738"/>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40" name="テキスト ボックス 739"/>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42" name="フローチャート: 判断 741"/>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43" name="テキスト ボックス 742"/>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4" name="直線コネクタ 74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45" name="フローチャート: 判断 744"/>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6" name="テキスト ボックス 745"/>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7" name="フローチャート: 判断 746"/>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8" name="テキスト ボックス 747"/>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7" name="直線コネクタ 786"/>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90"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91" name="直線コネクタ 790"/>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96857</xdr:rowOff>
    </xdr:from>
    <xdr:to>
      <xdr:col>116</xdr:col>
      <xdr:colOff>63500</xdr:colOff>
      <xdr:row>58</xdr:row>
      <xdr:rowOff>104229</xdr:rowOff>
    </xdr:to>
    <xdr:cxnSp macro="">
      <xdr:nvCxnSpPr>
        <xdr:cNvPr id="792" name="直線コネクタ 791"/>
        <xdr:cNvCxnSpPr/>
      </xdr:nvCxnSpPr>
      <xdr:spPr>
        <a:xfrm>
          <a:off x="21323300" y="10040957"/>
          <a:ext cx="8382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35018</xdr:rowOff>
    </xdr:from>
    <xdr:ext cx="469744" cy="259045"/>
    <xdr:sp macro="" textlink="">
      <xdr:nvSpPr>
        <xdr:cNvPr id="793" name="貸付金平均値テキスト"/>
        <xdr:cNvSpPr txBox="1"/>
      </xdr:nvSpPr>
      <xdr:spPr>
        <a:xfrm>
          <a:off x="22212300" y="997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94" name="フローチャート: 判断 793"/>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70701</xdr:rowOff>
    </xdr:from>
    <xdr:to>
      <xdr:col>111</xdr:col>
      <xdr:colOff>177800</xdr:colOff>
      <xdr:row>58</xdr:row>
      <xdr:rowOff>96857</xdr:rowOff>
    </xdr:to>
    <xdr:cxnSp macro="">
      <xdr:nvCxnSpPr>
        <xdr:cNvPr id="795" name="直線コネクタ 794"/>
        <xdr:cNvCxnSpPr/>
      </xdr:nvCxnSpPr>
      <xdr:spPr>
        <a:xfrm>
          <a:off x="20434300" y="10014801"/>
          <a:ext cx="889000" cy="2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6" name="フローチャート: 判断 795"/>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165778</xdr:rowOff>
    </xdr:from>
    <xdr:ext cx="469744" cy="259045"/>
    <xdr:sp macro="" textlink="">
      <xdr:nvSpPr>
        <xdr:cNvPr id="797" name="テキスト ボックス 796"/>
        <xdr:cNvSpPr txBox="1"/>
      </xdr:nvSpPr>
      <xdr:spPr>
        <a:xfrm>
          <a:off x="21088428" y="1010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70701</xdr:rowOff>
    </xdr:from>
    <xdr:to>
      <xdr:col>107</xdr:col>
      <xdr:colOff>50800</xdr:colOff>
      <xdr:row>58</xdr:row>
      <xdr:rowOff>76988</xdr:rowOff>
    </xdr:to>
    <xdr:cxnSp macro="">
      <xdr:nvCxnSpPr>
        <xdr:cNvPr id="798" name="直線コネクタ 797"/>
        <xdr:cNvCxnSpPr/>
      </xdr:nvCxnSpPr>
      <xdr:spPr>
        <a:xfrm flipV="1">
          <a:off x="19545300" y="10014801"/>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9" name="フローチャート: 判断 798"/>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132631</xdr:rowOff>
    </xdr:from>
    <xdr:ext cx="469744" cy="259045"/>
    <xdr:sp macro="" textlink="">
      <xdr:nvSpPr>
        <xdr:cNvPr id="800" name="テキスト ボックス 799"/>
        <xdr:cNvSpPr txBox="1"/>
      </xdr:nvSpPr>
      <xdr:spPr>
        <a:xfrm>
          <a:off x="20199428" y="1007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157607</xdr:rowOff>
    </xdr:from>
    <xdr:to>
      <xdr:col>102</xdr:col>
      <xdr:colOff>114300</xdr:colOff>
      <xdr:row>58</xdr:row>
      <xdr:rowOff>76988</xdr:rowOff>
    </xdr:to>
    <xdr:cxnSp macro="">
      <xdr:nvCxnSpPr>
        <xdr:cNvPr id="801" name="直線コネクタ 800"/>
        <xdr:cNvCxnSpPr/>
      </xdr:nvCxnSpPr>
      <xdr:spPr>
        <a:xfrm>
          <a:off x="18656300" y="9930257"/>
          <a:ext cx="889000" cy="9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802" name="フローチャート: 判断 801"/>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153605</xdr:rowOff>
    </xdr:from>
    <xdr:ext cx="469744" cy="259045"/>
    <xdr:sp macro="" textlink="">
      <xdr:nvSpPr>
        <xdr:cNvPr id="803" name="テキスト ボックス 802"/>
        <xdr:cNvSpPr txBox="1"/>
      </xdr:nvSpPr>
      <xdr:spPr>
        <a:xfrm>
          <a:off x="19310428" y="1009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804" name="フローチャート: 判断 803"/>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156348</xdr:rowOff>
    </xdr:from>
    <xdr:ext cx="469744" cy="259045"/>
    <xdr:sp macro="" textlink="">
      <xdr:nvSpPr>
        <xdr:cNvPr id="805" name="テキスト ボックス 804"/>
        <xdr:cNvSpPr txBox="1"/>
      </xdr:nvSpPr>
      <xdr:spPr>
        <a:xfrm>
          <a:off x="18421428" y="1010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53429</xdr:rowOff>
    </xdr:from>
    <xdr:to>
      <xdr:col>116</xdr:col>
      <xdr:colOff>114300</xdr:colOff>
      <xdr:row>58</xdr:row>
      <xdr:rowOff>155029</xdr:rowOff>
    </xdr:to>
    <xdr:sp macro="" textlink="">
      <xdr:nvSpPr>
        <xdr:cNvPr id="811" name="楕円 810"/>
        <xdr:cNvSpPr/>
      </xdr:nvSpPr>
      <xdr:spPr>
        <a:xfrm>
          <a:off x="22110700" y="999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12806</xdr:rowOff>
    </xdr:from>
    <xdr:ext cx="469744" cy="259045"/>
    <xdr:sp macro="" textlink="">
      <xdr:nvSpPr>
        <xdr:cNvPr id="812" name="貸付金該当値テキスト"/>
        <xdr:cNvSpPr txBox="1"/>
      </xdr:nvSpPr>
      <xdr:spPr>
        <a:xfrm>
          <a:off x="22212300" y="97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46057</xdr:rowOff>
    </xdr:from>
    <xdr:to>
      <xdr:col>112</xdr:col>
      <xdr:colOff>38100</xdr:colOff>
      <xdr:row>58</xdr:row>
      <xdr:rowOff>147657</xdr:rowOff>
    </xdr:to>
    <xdr:sp macro="" textlink="">
      <xdr:nvSpPr>
        <xdr:cNvPr id="813" name="楕円 812"/>
        <xdr:cNvSpPr/>
      </xdr:nvSpPr>
      <xdr:spPr>
        <a:xfrm>
          <a:off x="21272500" y="99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164184</xdr:rowOff>
    </xdr:from>
    <xdr:ext cx="469744" cy="259045"/>
    <xdr:sp macro="" textlink="">
      <xdr:nvSpPr>
        <xdr:cNvPr id="814" name="テキスト ボックス 813"/>
        <xdr:cNvSpPr txBox="1"/>
      </xdr:nvSpPr>
      <xdr:spPr>
        <a:xfrm>
          <a:off x="21088428" y="976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19901</xdr:rowOff>
    </xdr:from>
    <xdr:to>
      <xdr:col>107</xdr:col>
      <xdr:colOff>101600</xdr:colOff>
      <xdr:row>58</xdr:row>
      <xdr:rowOff>121501</xdr:rowOff>
    </xdr:to>
    <xdr:sp macro="" textlink="">
      <xdr:nvSpPr>
        <xdr:cNvPr id="815" name="楕円 814"/>
        <xdr:cNvSpPr/>
      </xdr:nvSpPr>
      <xdr:spPr>
        <a:xfrm>
          <a:off x="20383500" y="996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138028</xdr:rowOff>
    </xdr:from>
    <xdr:ext cx="469744" cy="259045"/>
    <xdr:sp macro="" textlink="">
      <xdr:nvSpPr>
        <xdr:cNvPr id="816" name="テキスト ボックス 815"/>
        <xdr:cNvSpPr txBox="1"/>
      </xdr:nvSpPr>
      <xdr:spPr>
        <a:xfrm>
          <a:off x="20199428" y="973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26188</xdr:rowOff>
    </xdr:from>
    <xdr:to>
      <xdr:col>102</xdr:col>
      <xdr:colOff>165100</xdr:colOff>
      <xdr:row>58</xdr:row>
      <xdr:rowOff>127788</xdr:rowOff>
    </xdr:to>
    <xdr:sp macro="" textlink="">
      <xdr:nvSpPr>
        <xdr:cNvPr id="817" name="楕円 816"/>
        <xdr:cNvSpPr/>
      </xdr:nvSpPr>
      <xdr:spPr>
        <a:xfrm>
          <a:off x="19494500" y="997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144315</xdr:rowOff>
    </xdr:from>
    <xdr:ext cx="469744" cy="259045"/>
    <xdr:sp macro="" textlink="">
      <xdr:nvSpPr>
        <xdr:cNvPr id="818" name="テキスト ボックス 817"/>
        <xdr:cNvSpPr txBox="1"/>
      </xdr:nvSpPr>
      <xdr:spPr>
        <a:xfrm>
          <a:off x="19310428" y="974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106807</xdr:rowOff>
    </xdr:from>
    <xdr:to>
      <xdr:col>98</xdr:col>
      <xdr:colOff>38100</xdr:colOff>
      <xdr:row>58</xdr:row>
      <xdr:rowOff>36957</xdr:rowOff>
    </xdr:to>
    <xdr:sp macro="" textlink="">
      <xdr:nvSpPr>
        <xdr:cNvPr id="819" name="楕円 818"/>
        <xdr:cNvSpPr/>
      </xdr:nvSpPr>
      <xdr:spPr>
        <a:xfrm>
          <a:off x="18605500" y="98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53484</xdr:rowOff>
    </xdr:from>
    <xdr:ext cx="534377" cy="259045"/>
    <xdr:sp macro="" textlink="">
      <xdr:nvSpPr>
        <xdr:cNvPr id="820" name="テキスト ボックス 819"/>
        <xdr:cNvSpPr txBox="1"/>
      </xdr:nvSpPr>
      <xdr:spPr>
        <a:xfrm>
          <a:off x="18389111" y="965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45" name="直線コネクタ 844"/>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6"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7" name="直線コネクタ 846"/>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8"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9" name="直線コネクタ 848"/>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162027</xdr:rowOff>
    </xdr:from>
    <xdr:to>
      <xdr:col>116</xdr:col>
      <xdr:colOff>63500</xdr:colOff>
      <xdr:row>74</xdr:row>
      <xdr:rowOff>29667</xdr:rowOff>
    </xdr:to>
    <xdr:cxnSp macro="">
      <xdr:nvCxnSpPr>
        <xdr:cNvPr id="850" name="直線コネクタ 849"/>
        <xdr:cNvCxnSpPr/>
      </xdr:nvCxnSpPr>
      <xdr:spPr>
        <a:xfrm flipV="1">
          <a:off x="21323300" y="12677877"/>
          <a:ext cx="8382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51" name="繰出金平均値テキスト"/>
        <xdr:cNvSpPr txBox="1"/>
      </xdr:nvSpPr>
      <xdr:spPr>
        <a:xfrm>
          <a:off x="22212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52" name="フローチャート: 判断 851"/>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29667</xdr:rowOff>
    </xdr:from>
    <xdr:to>
      <xdr:col>111</xdr:col>
      <xdr:colOff>177800</xdr:colOff>
      <xdr:row>74</xdr:row>
      <xdr:rowOff>82562</xdr:rowOff>
    </xdr:to>
    <xdr:cxnSp macro="">
      <xdr:nvCxnSpPr>
        <xdr:cNvPr id="853" name="直線コネクタ 852"/>
        <xdr:cNvCxnSpPr/>
      </xdr:nvCxnSpPr>
      <xdr:spPr>
        <a:xfrm flipV="1">
          <a:off x="20434300" y="12716967"/>
          <a:ext cx="889000" cy="5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54" name="フローチャート: 判断 853"/>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133532</xdr:rowOff>
    </xdr:from>
    <xdr:ext cx="534377" cy="259045"/>
    <xdr:sp macro="" textlink="">
      <xdr:nvSpPr>
        <xdr:cNvPr id="855" name="テキスト ボックス 854"/>
        <xdr:cNvSpPr txBox="1"/>
      </xdr:nvSpPr>
      <xdr:spPr>
        <a:xfrm>
          <a:off x="21056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82562</xdr:rowOff>
    </xdr:from>
    <xdr:to>
      <xdr:col>107</xdr:col>
      <xdr:colOff>50800</xdr:colOff>
      <xdr:row>74</xdr:row>
      <xdr:rowOff>152895</xdr:rowOff>
    </xdr:to>
    <xdr:cxnSp macro="">
      <xdr:nvCxnSpPr>
        <xdr:cNvPr id="856" name="直線コネクタ 855"/>
        <xdr:cNvCxnSpPr/>
      </xdr:nvCxnSpPr>
      <xdr:spPr>
        <a:xfrm flipV="1">
          <a:off x="19545300" y="12769862"/>
          <a:ext cx="889000" cy="7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7" name="フローチャート: 判断 856"/>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131436</xdr:rowOff>
    </xdr:from>
    <xdr:ext cx="534377" cy="259045"/>
    <xdr:sp macro="" textlink="">
      <xdr:nvSpPr>
        <xdr:cNvPr id="858" name="テキスト ボックス 857"/>
        <xdr:cNvSpPr txBox="1"/>
      </xdr:nvSpPr>
      <xdr:spPr>
        <a:xfrm>
          <a:off x="20167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152895</xdr:rowOff>
    </xdr:from>
    <xdr:to>
      <xdr:col>102</xdr:col>
      <xdr:colOff>114300</xdr:colOff>
      <xdr:row>75</xdr:row>
      <xdr:rowOff>28372</xdr:rowOff>
    </xdr:to>
    <xdr:cxnSp macro="">
      <xdr:nvCxnSpPr>
        <xdr:cNvPr id="859" name="直線コネクタ 858"/>
        <xdr:cNvCxnSpPr/>
      </xdr:nvCxnSpPr>
      <xdr:spPr>
        <a:xfrm flipV="1">
          <a:off x="18656300" y="12840195"/>
          <a:ext cx="889000" cy="4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60" name="フローチャート: 判断 859"/>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129812</xdr:rowOff>
    </xdr:from>
    <xdr:ext cx="534377" cy="259045"/>
    <xdr:sp macro="" textlink="">
      <xdr:nvSpPr>
        <xdr:cNvPr id="861" name="テキスト ボックス 860"/>
        <xdr:cNvSpPr txBox="1"/>
      </xdr:nvSpPr>
      <xdr:spPr>
        <a:xfrm>
          <a:off x="19278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62" name="フローチャート: 判断 861"/>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140606</xdr:rowOff>
    </xdr:from>
    <xdr:ext cx="534377" cy="259045"/>
    <xdr:sp macro="" textlink="">
      <xdr:nvSpPr>
        <xdr:cNvPr id="863" name="テキスト ボックス 862"/>
        <xdr:cNvSpPr txBox="1"/>
      </xdr:nvSpPr>
      <xdr:spPr>
        <a:xfrm>
          <a:off x="18389111" y="129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111227</xdr:rowOff>
    </xdr:from>
    <xdr:to>
      <xdr:col>116</xdr:col>
      <xdr:colOff>114300</xdr:colOff>
      <xdr:row>74</xdr:row>
      <xdr:rowOff>41377</xdr:rowOff>
    </xdr:to>
    <xdr:sp macro="" textlink="">
      <xdr:nvSpPr>
        <xdr:cNvPr id="869" name="楕円 868"/>
        <xdr:cNvSpPr/>
      </xdr:nvSpPr>
      <xdr:spPr>
        <a:xfrm>
          <a:off x="22110700" y="1262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134104</xdr:rowOff>
    </xdr:from>
    <xdr:ext cx="599010" cy="259045"/>
    <xdr:sp macro="" textlink="">
      <xdr:nvSpPr>
        <xdr:cNvPr id="870" name="繰出金該当値テキスト"/>
        <xdr:cNvSpPr txBox="1"/>
      </xdr:nvSpPr>
      <xdr:spPr>
        <a:xfrm>
          <a:off x="22212300" y="1247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150317</xdr:rowOff>
    </xdr:from>
    <xdr:to>
      <xdr:col>112</xdr:col>
      <xdr:colOff>38100</xdr:colOff>
      <xdr:row>74</xdr:row>
      <xdr:rowOff>80467</xdr:rowOff>
    </xdr:to>
    <xdr:sp macro="" textlink="">
      <xdr:nvSpPr>
        <xdr:cNvPr id="871" name="楕円 870"/>
        <xdr:cNvSpPr/>
      </xdr:nvSpPr>
      <xdr:spPr>
        <a:xfrm>
          <a:off x="21272500" y="1266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96994</xdr:rowOff>
    </xdr:from>
    <xdr:ext cx="534377" cy="259045"/>
    <xdr:sp macro="" textlink="">
      <xdr:nvSpPr>
        <xdr:cNvPr id="872" name="テキスト ボックス 871"/>
        <xdr:cNvSpPr txBox="1"/>
      </xdr:nvSpPr>
      <xdr:spPr>
        <a:xfrm>
          <a:off x="21056111" y="1244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31762</xdr:rowOff>
    </xdr:from>
    <xdr:to>
      <xdr:col>107</xdr:col>
      <xdr:colOff>101600</xdr:colOff>
      <xdr:row>74</xdr:row>
      <xdr:rowOff>133362</xdr:rowOff>
    </xdr:to>
    <xdr:sp macro="" textlink="">
      <xdr:nvSpPr>
        <xdr:cNvPr id="873" name="楕円 872"/>
        <xdr:cNvSpPr/>
      </xdr:nvSpPr>
      <xdr:spPr>
        <a:xfrm>
          <a:off x="20383500" y="127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149889</xdr:rowOff>
    </xdr:from>
    <xdr:ext cx="534377" cy="259045"/>
    <xdr:sp macro="" textlink="">
      <xdr:nvSpPr>
        <xdr:cNvPr id="874" name="テキスト ボックス 873"/>
        <xdr:cNvSpPr txBox="1"/>
      </xdr:nvSpPr>
      <xdr:spPr>
        <a:xfrm>
          <a:off x="20167111" y="124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102095</xdr:rowOff>
    </xdr:from>
    <xdr:to>
      <xdr:col>102</xdr:col>
      <xdr:colOff>165100</xdr:colOff>
      <xdr:row>75</xdr:row>
      <xdr:rowOff>32245</xdr:rowOff>
    </xdr:to>
    <xdr:sp macro="" textlink="">
      <xdr:nvSpPr>
        <xdr:cNvPr id="875" name="楕円 874"/>
        <xdr:cNvSpPr/>
      </xdr:nvSpPr>
      <xdr:spPr>
        <a:xfrm>
          <a:off x="19494500" y="127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48772</xdr:rowOff>
    </xdr:from>
    <xdr:ext cx="534377" cy="259045"/>
    <xdr:sp macro="" textlink="">
      <xdr:nvSpPr>
        <xdr:cNvPr id="876" name="テキスト ボックス 875"/>
        <xdr:cNvSpPr txBox="1"/>
      </xdr:nvSpPr>
      <xdr:spPr>
        <a:xfrm>
          <a:off x="19278111" y="1256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149022</xdr:rowOff>
    </xdr:from>
    <xdr:to>
      <xdr:col>98</xdr:col>
      <xdr:colOff>38100</xdr:colOff>
      <xdr:row>75</xdr:row>
      <xdr:rowOff>79172</xdr:rowOff>
    </xdr:to>
    <xdr:sp macro="" textlink="">
      <xdr:nvSpPr>
        <xdr:cNvPr id="877" name="楕円 876"/>
        <xdr:cNvSpPr/>
      </xdr:nvSpPr>
      <xdr:spPr>
        <a:xfrm>
          <a:off x="18605500" y="1283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95699</xdr:rowOff>
    </xdr:from>
    <xdr:ext cx="534377" cy="259045"/>
    <xdr:sp macro="" textlink="">
      <xdr:nvSpPr>
        <xdr:cNvPr id="878" name="テキスト ボックス 877"/>
        <xdr:cNvSpPr txBox="1"/>
      </xdr:nvSpPr>
      <xdr:spPr>
        <a:xfrm>
          <a:off x="18389111" y="1261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・歳出決算総額は、住民一人当たり</a:t>
          </a:r>
          <a:r>
            <a:rPr kumimoji="1" lang="en-US" altLang="ja-JP" sz="1300">
              <a:latin typeface="ＭＳ ゴシック" panose="020B0609070205080204" pitchFamily="49" charset="-128"/>
              <a:ea typeface="ＭＳ ゴシック" panose="020B0609070205080204" pitchFamily="49" charset="-128"/>
            </a:rPr>
            <a:t>1,387,545</a:t>
          </a:r>
          <a:r>
            <a:rPr kumimoji="1" lang="ja-JP" altLang="en-US" sz="1300">
              <a:latin typeface="ＭＳ ゴシック" panose="020B0609070205080204" pitchFamily="49" charset="-128"/>
              <a:ea typeface="ＭＳ ゴシック" panose="020B0609070205080204" pitchFamily="49" charset="-128"/>
            </a:rPr>
            <a:t>円となっている。主な構成項目である人件費は、住民一人当たり</a:t>
          </a:r>
          <a:r>
            <a:rPr kumimoji="1" lang="en-US" altLang="ja-JP" sz="1300">
              <a:latin typeface="ＭＳ ゴシック" panose="020B0609070205080204" pitchFamily="49" charset="-128"/>
              <a:ea typeface="ＭＳ ゴシック" panose="020B0609070205080204" pitchFamily="49" charset="-128"/>
            </a:rPr>
            <a:t>159,102</a:t>
          </a:r>
          <a:r>
            <a:rPr kumimoji="1" lang="ja-JP" altLang="en-US" sz="1300">
              <a:latin typeface="ＭＳ ゴシック" panose="020B0609070205080204" pitchFamily="49" charset="-128"/>
              <a:ea typeface="ＭＳ ゴシック" panose="020B0609070205080204" pitchFamily="49" charset="-128"/>
            </a:rPr>
            <a:t>円となっており、類似団体平均より</a:t>
          </a:r>
          <a:r>
            <a:rPr kumimoji="1" lang="en-US" altLang="ja-JP" sz="1300">
              <a:latin typeface="ＭＳ ゴシック" panose="020B0609070205080204" pitchFamily="49" charset="-128"/>
              <a:ea typeface="ＭＳ ゴシック" panose="020B0609070205080204" pitchFamily="49" charset="-128"/>
            </a:rPr>
            <a:t>3,037</a:t>
          </a:r>
          <a:r>
            <a:rPr kumimoji="1" lang="ja-JP" altLang="en-US" sz="1300">
              <a:latin typeface="ＭＳ ゴシック" panose="020B0609070205080204" pitchFamily="49" charset="-128"/>
              <a:ea typeface="ＭＳ ゴシック" panose="020B0609070205080204" pitchFamily="49" charset="-128"/>
            </a:rPr>
            <a:t>円高い水準にあります。また、物件費では、胆振東部地震に伴う災害廃棄物等処理事業の終了により減少しており、災害復旧事業費は、胆振東部地震に伴う繰越事業の終了などもあり、前年度より</a:t>
          </a:r>
          <a:r>
            <a:rPr kumimoji="1" lang="en-US" altLang="ja-JP" sz="1300">
              <a:latin typeface="ＭＳ ゴシック" panose="020B0609070205080204" pitchFamily="49" charset="-128"/>
              <a:ea typeface="ＭＳ ゴシック" panose="020B0609070205080204" pitchFamily="49" charset="-128"/>
            </a:rPr>
            <a:t>230,092</a:t>
          </a:r>
          <a:r>
            <a:rPr kumimoji="1" lang="ja-JP" altLang="en-US" sz="1300">
              <a:latin typeface="ＭＳ ゴシック" panose="020B0609070205080204" pitchFamily="49" charset="-128"/>
              <a:ea typeface="ＭＳ ゴシック" panose="020B0609070205080204" pitchFamily="49" charset="-128"/>
            </a:rPr>
            <a:t>円減少しています。普通建設事業（新規事業）は、災害等により一時的に中断していた事業等が再開されたことから増加しています。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7,566
7,485
237.16
10,633,408
10,498,167
132,888
4,687,802
8,291,720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163068</xdr:rowOff>
    </xdr:from>
    <xdr:to>
      <xdr:col>24</xdr:col>
      <xdr:colOff>63500</xdr:colOff>
      <xdr:row>35</xdr:row>
      <xdr:rowOff>166751</xdr:rowOff>
    </xdr:to>
    <xdr:cxnSp macro="">
      <xdr:nvCxnSpPr>
        <xdr:cNvPr id="61" name="直線コネクタ 60"/>
        <xdr:cNvCxnSpPr/>
      </xdr:nvCxnSpPr>
      <xdr:spPr>
        <a:xfrm>
          <a:off x="3797300" y="6163818"/>
          <a:ext cx="8382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137177</xdr:rowOff>
    </xdr:from>
    <xdr:ext cx="534377" cy="259045"/>
    <xdr:sp macro="" textlink="">
      <xdr:nvSpPr>
        <xdr:cNvPr id="62" name="議会費平均値テキスト"/>
        <xdr:cNvSpPr txBox="1"/>
      </xdr:nvSpPr>
      <xdr:spPr>
        <a:xfrm>
          <a:off x="4686300" y="61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163068</xdr:rowOff>
    </xdr:from>
    <xdr:to>
      <xdr:col>19</xdr:col>
      <xdr:colOff>177800</xdr:colOff>
      <xdr:row>36</xdr:row>
      <xdr:rowOff>60325</xdr:rowOff>
    </xdr:to>
    <xdr:cxnSp macro="">
      <xdr:nvCxnSpPr>
        <xdr:cNvPr id="64" name="直線コネクタ 63"/>
        <xdr:cNvCxnSpPr/>
      </xdr:nvCxnSpPr>
      <xdr:spPr>
        <a:xfrm flipV="1">
          <a:off x="2908300" y="6163818"/>
          <a:ext cx="889000" cy="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60325</xdr:rowOff>
    </xdr:from>
    <xdr:to>
      <xdr:col>15</xdr:col>
      <xdr:colOff>50800</xdr:colOff>
      <xdr:row>36</xdr:row>
      <xdr:rowOff>72009</xdr:rowOff>
    </xdr:to>
    <xdr:cxnSp macro="">
      <xdr:nvCxnSpPr>
        <xdr:cNvPr id="67" name="直線コネクタ 66"/>
        <xdr:cNvCxnSpPr/>
      </xdr:nvCxnSpPr>
      <xdr:spPr>
        <a:xfrm flipV="1">
          <a:off x="2019300" y="6232525"/>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72009</xdr:rowOff>
    </xdr:from>
    <xdr:to>
      <xdr:col>10</xdr:col>
      <xdr:colOff>114300</xdr:colOff>
      <xdr:row>36</xdr:row>
      <xdr:rowOff>87122</xdr:rowOff>
    </xdr:to>
    <xdr:cxnSp macro="">
      <xdr:nvCxnSpPr>
        <xdr:cNvPr id="70" name="直線コネクタ 69"/>
        <xdr:cNvCxnSpPr/>
      </xdr:nvCxnSpPr>
      <xdr:spPr>
        <a:xfrm flipV="1">
          <a:off x="1130300" y="6244209"/>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115951</xdr:rowOff>
    </xdr:from>
    <xdr:to>
      <xdr:col>24</xdr:col>
      <xdr:colOff>114300</xdr:colOff>
      <xdr:row>36</xdr:row>
      <xdr:rowOff>46101</xdr:rowOff>
    </xdr:to>
    <xdr:sp macro="" textlink="">
      <xdr:nvSpPr>
        <xdr:cNvPr id="80" name="楕円 79"/>
        <xdr:cNvSpPr/>
      </xdr:nvSpPr>
      <xdr:spPr>
        <a:xfrm>
          <a:off x="4584700" y="61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138828</xdr:rowOff>
    </xdr:from>
    <xdr:ext cx="534377" cy="259045"/>
    <xdr:sp macro="" textlink="">
      <xdr:nvSpPr>
        <xdr:cNvPr id="81" name="議会費該当値テキスト"/>
        <xdr:cNvSpPr txBox="1"/>
      </xdr:nvSpPr>
      <xdr:spPr>
        <a:xfrm>
          <a:off x="4686300" y="596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112268</xdr:rowOff>
    </xdr:from>
    <xdr:to>
      <xdr:col>20</xdr:col>
      <xdr:colOff>38100</xdr:colOff>
      <xdr:row>36</xdr:row>
      <xdr:rowOff>42418</xdr:rowOff>
    </xdr:to>
    <xdr:sp macro="" textlink="">
      <xdr:nvSpPr>
        <xdr:cNvPr id="82" name="楕円 81"/>
        <xdr:cNvSpPr/>
      </xdr:nvSpPr>
      <xdr:spPr>
        <a:xfrm>
          <a:off x="3746500" y="61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33545</xdr:rowOff>
    </xdr:from>
    <xdr:ext cx="534377" cy="259045"/>
    <xdr:sp macro="" textlink="">
      <xdr:nvSpPr>
        <xdr:cNvPr id="83" name="テキスト ボックス 82"/>
        <xdr:cNvSpPr txBox="1"/>
      </xdr:nvSpPr>
      <xdr:spPr>
        <a:xfrm>
          <a:off x="3530111" y="620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9525</xdr:rowOff>
    </xdr:from>
    <xdr:to>
      <xdr:col>15</xdr:col>
      <xdr:colOff>101600</xdr:colOff>
      <xdr:row>36</xdr:row>
      <xdr:rowOff>111125</xdr:rowOff>
    </xdr:to>
    <xdr:sp macro="" textlink="">
      <xdr:nvSpPr>
        <xdr:cNvPr id="84" name="楕円 83"/>
        <xdr:cNvSpPr/>
      </xdr:nvSpPr>
      <xdr:spPr>
        <a:xfrm>
          <a:off x="2857500" y="61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102252</xdr:rowOff>
    </xdr:from>
    <xdr:ext cx="469744" cy="259045"/>
    <xdr:sp macro="" textlink="">
      <xdr:nvSpPr>
        <xdr:cNvPr id="85" name="テキスト ボックス 84"/>
        <xdr:cNvSpPr txBox="1"/>
      </xdr:nvSpPr>
      <xdr:spPr>
        <a:xfrm>
          <a:off x="2673428" y="62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21209</xdr:rowOff>
    </xdr:from>
    <xdr:to>
      <xdr:col>10</xdr:col>
      <xdr:colOff>165100</xdr:colOff>
      <xdr:row>36</xdr:row>
      <xdr:rowOff>122809</xdr:rowOff>
    </xdr:to>
    <xdr:sp macro="" textlink="">
      <xdr:nvSpPr>
        <xdr:cNvPr id="86" name="楕円 85"/>
        <xdr:cNvSpPr/>
      </xdr:nvSpPr>
      <xdr:spPr>
        <a:xfrm>
          <a:off x="1968500" y="619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113936</xdr:rowOff>
    </xdr:from>
    <xdr:ext cx="469744" cy="259045"/>
    <xdr:sp macro="" textlink="">
      <xdr:nvSpPr>
        <xdr:cNvPr id="87" name="テキスト ボックス 86"/>
        <xdr:cNvSpPr txBox="1"/>
      </xdr:nvSpPr>
      <xdr:spPr>
        <a:xfrm>
          <a:off x="1784428" y="628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36322</xdr:rowOff>
    </xdr:from>
    <xdr:to>
      <xdr:col>6</xdr:col>
      <xdr:colOff>38100</xdr:colOff>
      <xdr:row>36</xdr:row>
      <xdr:rowOff>137922</xdr:rowOff>
    </xdr:to>
    <xdr:sp macro="" textlink="">
      <xdr:nvSpPr>
        <xdr:cNvPr id="88" name="楕円 87"/>
        <xdr:cNvSpPr/>
      </xdr:nvSpPr>
      <xdr:spPr>
        <a:xfrm>
          <a:off x="1079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129049</xdr:rowOff>
    </xdr:from>
    <xdr:ext cx="469744" cy="259045"/>
    <xdr:sp macro="" textlink="">
      <xdr:nvSpPr>
        <xdr:cNvPr id="89" name="テキスト ボックス 88"/>
        <xdr:cNvSpPr txBox="1"/>
      </xdr:nvSpPr>
      <xdr:spPr>
        <a:xfrm>
          <a:off x="895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38632</xdr:rowOff>
    </xdr:from>
    <xdr:to>
      <xdr:col>24</xdr:col>
      <xdr:colOff>63500</xdr:colOff>
      <xdr:row>58</xdr:row>
      <xdr:rowOff>58642</xdr:rowOff>
    </xdr:to>
    <xdr:cxnSp macro="">
      <xdr:nvCxnSpPr>
        <xdr:cNvPr id="118" name="直線コネクタ 117"/>
        <xdr:cNvCxnSpPr/>
      </xdr:nvCxnSpPr>
      <xdr:spPr>
        <a:xfrm flipV="1">
          <a:off x="3797300" y="9982732"/>
          <a:ext cx="838200" cy="2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24073</xdr:rowOff>
    </xdr:from>
    <xdr:to>
      <xdr:col>19</xdr:col>
      <xdr:colOff>177800</xdr:colOff>
      <xdr:row>58</xdr:row>
      <xdr:rowOff>58642</xdr:rowOff>
    </xdr:to>
    <xdr:cxnSp macro="">
      <xdr:nvCxnSpPr>
        <xdr:cNvPr id="121" name="直線コネクタ 120"/>
        <xdr:cNvCxnSpPr/>
      </xdr:nvCxnSpPr>
      <xdr:spPr>
        <a:xfrm>
          <a:off x="2908300" y="9968173"/>
          <a:ext cx="889000" cy="3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110072</xdr:rowOff>
    </xdr:from>
    <xdr:ext cx="599010" cy="259045"/>
    <xdr:sp macro="" textlink="">
      <xdr:nvSpPr>
        <xdr:cNvPr id="123" name="テキスト ボックス 122"/>
        <xdr:cNvSpPr txBox="1"/>
      </xdr:nvSpPr>
      <xdr:spPr>
        <a:xfrm>
          <a:off x="3497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13412</xdr:rowOff>
    </xdr:from>
    <xdr:to>
      <xdr:col>15</xdr:col>
      <xdr:colOff>50800</xdr:colOff>
      <xdr:row>58</xdr:row>
      <xdr:rowOff>24073</xdr:rowOff>
    </xdr:to>
    <xdr:cxnSp macro="">
      <xdr:nvCxnSpPr>
        <xdr:cNvPr id="124" name="直線コネクタ 123"/>
        <xdr:cNvCxnSpPr/>
      </xdr:nvCxnSpPr>
      <xdr:spPr>
        <a:xfrm>
          <a:off x="2019300" y="9957512"/>
          <a:ext cx="889000" cy="1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120102</xdr:rowOff>
    </xdr:from>
    <xdr:ext cx="599010" cy="259045"/>
    <xdr:sp macro="" textlink="">
      <xdr:nvSpPr>
        <xdr:cNvPr id="126" name="テキスト ボックス 125"/>
        <xdr:cNvSpPr txBox="1"/>
      </xdr:nvSpPr>
      <xdr:spPr>
        <a:xfrm>
          <a:off x="2608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13412</xdr:rowOff>
    </xdr:from>
    <xdr:to>
      <xdr:col>10</xdr:col>
      <xdr:colOff>114300</xdr:colOff>
      <xdr:row>58</xdr:row>
      <xdr:rowOff>34730</xdr:rowOff>
    </xdr:to>
    <xdr:cxnSp macro="">
      <xdr:nvCxnSpPr>
        <xdr:cNvPr id="127" name="直線コネクタ 126"/>
        <xdr:cNvCxnSpPr/>
      </xdr:nvCxnSpPr>
      <xdr:spPr>
        <a:xfrm flipV="1">
          <a:off x="1130300" y="9957512"/>
          <a:ext cx="889000" cy="2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122426</xdr:rowOff>
    </xdr:from>
    <xdr:ext cx="599010" cy="259045"/>
    <xdr:sp macro="" textlink="">
      <xdr:nvSpPr>
        <xdr:cNvPr id="129" name="テキスト ボックス 128"/>
        <xdr:cNvSpPr txBox="1"/>
      </xdr:nvSpPr>
      <xdr:spPr>
        <a:xfrm>
          <a:off x="1719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127181</xdr:rowOff>
    </xdr:from>
    <xdr:ext cx="599010" cy="259045"/>
    <xdr:sp macro="" textlink="">
      <xdr:nvSpPr>
        <xdr:cNvPr id="131" name="テキスト ボックス 130"/>
        <xdr:cNvSpPr txBox="1"/>
      </xdr:nvSpPr>
      <xdr:spPr>
        <a:xfrm>
          <a:off x="830795" y="1007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159282</xdr:rowOff>
    </xdr:from>
    <xdr:to>
      <xdr:col>24</xdr:col>
      <xdr:colOff>114300</xdr:colOff>
      <xdr:row>58</xdr:row>
      <xdr:rowOff>89432</xdr:rowOff>
    </xdr:to>
    <xdr:sp macro="" textlink="">
      <xdr:nvSpPr>
        <xdr:cNvPr id="137" name="楕円 136"/>
        <xdr:cNvSpPr/>
      </xdr:nvSpPr>
      <xdr:spPr>
        <a:xfrm>
          <a:off x="4584700" y="99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74209</xdr:rowOff>
    </xdr:from>
    <xdr:ext cx="599010" cy="259045"/>
    <xdr:sp macro="" textlink="">
      <xdr:nvSpPr>
        <xdr:cNvPr id="138" name="総務費該当値テキスト"/>
        <xdr:cNvSpPr txBox="1"/>
      </xdr:nvSpPr>
      <xdr:spPr>
        <a:xfrm>
          <a:off x="4686300" y="98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7842</xdr:rowOff>
    </xdr:from>
    <xdr:to>
      <xdr:col>20</xdr:col>
      <xdr:colOff>38100</xdr:colOff>
      <xdr:row>58</xdr:row>
      <xdr:rowOff>109442</xdr:rowOff>
    </xdr:to>
    <xdr:sp macro="" textlink="">
      <xdr:nvSpPr>
        <xdr:cNvPr id="139" name="楕円 138"/>
        <xdr:cNvSpPr/>
      </xdr:nvSpPr>
      <xdr:spPr>
        <a:xfrm>
          <a:off x="3746500" y="995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125969</xdr:rowOff>
    </xdr:from>
    <xdr:ext cx="599010" cy="259045"/>
    <xdr:sp macro="" textlink="">
      <xdr:nvSpPr>
        <xdr:cNvPr id="140" name="テキスト ボックス 139"/>
        <xdr:cNvSpPr txBox="1"/>
      </xdr:nvSpPr>
      <xdr:spPr>
        <a:xfrm>
          <a:off x="3497795" y="972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144723</xdr:rowOff>
    </xdr:from>
    <xdr:to>
      <xdr:col>15</xdr:col>
      <xdr:colOff>101600</xdr:colOff>
      <xdr:row>58</xdr:row>
      <xdr:rowOff>74873</xdr:rowOff>
    </xdr:to>
    <xdr:sp macro="" textlink="">
      <xdr:nvSpPr>
        <xdr:cNvPr id="141" name="楕円 140"/>
        <xdr:cNvSpPr/>
      </xdr:nvSpPr>
      <xdr:spPr>
        <a:xfrm>
          <a:off x="2857500" y="99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91400</xdr:rowOff>
    </xdr:from>
    <xdr:ext cx="599010" cy="259045"/>
    <xdr:sp macro="" textlink="">
      <xdr:nvSpPr>
        <xdr:cNvPr id="142" name="テキスト ボックス 141"/>
        <xdr:cNvSpPr txBox="1"/>
      </xdr:nvSpPr>
      <xdr:spPr>
        <a:xfrm>
          <a:off x="2608795" y="969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134062</xdr:rowOff>
    </xdr:from>
    <xdr:to>
      <xdr:col>10</xdr:col>
      <xdr:colOff>165100</xdr:colOff>
      <xdr:row>58</xdr:row>
      <xdr:rowOff>64212</xdr:rowOff>
    </xdr:to>
    <xdr:sp macro="" textlink="">
      <xdr:nvSpPr>
        <xdr:cNvPr id="143" name="楕円 142"/>
        <xdr:cNvSpPr/>
      </xdr:nvSpPr>
      <xdr:spPr>
        <a:xfrm>
          <a:off x="1968500" y="99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80739</xdr:rowOff>
    </xdr:from>
    <xdr:ext cx="599010" cy="259045"/>
    <xdr:sp macro="" textlink="">
      <xdr:nvSpPr>
        <xdr:cNvPr id="144" name="テキスト ボックス 143"/>
        <xdr:cNvSpPr txBox="1"/>
      </xdr:nvSpPr>
      <xdr:spPr>
        <a:xfrm>
          <a:off x="1719795" y="9681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155380</xdr:rowOff>
    </xdr:from>
    <xdr:to>
      <xdr:col>6</xdr:col>
      <xdr:colOff>38100</xdr:colOff>
      <xdr:row>58</xdr:row>
      <xdr:rowOff>85530</xdr:rowOff>
    </xdr:to>
    <xdr:sp macro="" textlink="">
      <xdr:nvSpPr>
        <xdr:cNvPr id="145" name="楕円 144"/>
        <xdr:cNvSpPr/>
      </xdr:nvSpPr>
      <xdr:spPr>
        <a:xfrm>
          <a:off x="1079500" y="99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102057</xdr:rowOff>
    </xdr:from>
    <xdr:ext cx="599010" cy="259045"/>
    <xdr:sp macro="" textlink="">
      <xdr:nvSpPr>
        <xdr:cNvPr id="146" name="テキスト ボックス 145"/>
        <xdr:cNvSpPr txBox="1"/>
      </xdr:nvSpPr>
      <xdr:spPr>
        <a:xfrm>
          <a:off x="830795" y="970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47364</xdr:rowOff>
    </xdr:from>
    <xdr:to>
      <xdr:col>24</xdr:col>
      <xdr:colOff>63500</xdr:colOff>
      <xdr:row>76</xdr:row>
      <xdr:rowOff>24119</xdr:rowOff>
    </xdr:to>
    <xdr:cxnSp macro="">
      <xdr:nvCxnSpPr>
        <xdr:cNvPr id="174" name="直線コネクタ 173"/>
        <xdr:cNvCxnSpPr/>
      </xdr:nvCxnSpPr>
      <xdr:spPr>
        <a:xfrm flipV="1">
          <a:off x="3797300" y="12563214"/>
          <a:ext cx="838200" cy="49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105791</xdr:rowOff>
    </xdr:from>
    <xdr:ext cx="599010" cy="259045"/>
    <xdr:sp macro="" textlink="">
      <xdr:nvSpPr>
        <xdr:cNvPr id="175" name="民生費平均値テキスト"/>
        <xdr:cNvSpPr txBox="1"/>
      </xdr:nvSpPr>
      <xdr:spPr>
        <a:xfrm>
          <a:off x="4686300" y="12964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126254</xdr:rowOff>
    </xdr:from>
    <xdr:to>
      <xdr:col>19</xdr:col>
      <xdr:colOff>177800</xdr:colOff>
      <xdr:row>76</xdr:row>
      <xdr:rowOff>24119</xdr:rowOff>
    </xdr:to>
    <xdr:cxnSp macro="">
      <xdr:nvCxnSpPr>
        <xdr:cNvPr id="177" name="直線コネクタ 176"/>
        <xdr:cNvCxnSpPr/>
      </xdr:nvCxnSpPr>
      <xdr:spPr>
        <a:xfrm>
          <a:off x="2908300" y="12985004"/>
          <a:ext cx="889000" cy="6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99948</xdr:rowOff>
    </xdr:from>
    <xdr:ext cx="599010" cy="259045"/>
    <xdr:sp macro="" textlink="">
      <xdr:nvSpPr>
        <xdr:cNvPr id="179" name="テキスト ボックス 178"/>
        <xdr:cNvSpPr txBox="1"/>
      </xdr:nvSpPr>
      <xdr:spPr>
        <a:xfrm>
          <a:off x="3497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126254</xdr:rowOff>
    </xdr:from>
    <xdr:to>
      <xdr:col>15</xdr:col>
      <xdr:colOff>50800</xdr:colOff>
      <xdr:row>76</xdr:row>
      <xdr:rowOff>65940</xdr:rowOff>
    </xdr:to>
    <xdr:cxnSp macro="">
      <xdr:nvCxnSpPr>
        <xdr:cNvPr id="180" name="直線コネクタ 179"/>
        <xdr:cNvCxnSpPr/>
      </xdr:nvCxnSpPr>
      <xdr:spPr>
        <a:xfrm flipV="1">
          <a:off x="2019300" y="12985004"/>
          <a:ext cx="889000" cy="1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125474</xdr:rowOff>
    </xdr:from>
    <xdr:ext cx="599010" cy="259045"/>
    <xdr:sp macro="" textlink="">
      <xdr:nvSpPr>
        <xdr:cNvPr id="182" name="テキスト ボックス 181"/>
        <xdr:cNvSpPr txBox="1"/>
      </xdr:nvSpPr>
      <xdr:spPr>
        <a:xfrm>
          <a:off x="2608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111385</xdr:rowOff>
    </xdr:from>
    <xdr:to>
      <xdr:col>10</xdr:col>
      <xdr:colOff>114300</xdr:colOff>
      <xdr:row>76</xdr:row>
      <xdr:rowOff>65940</xdr:rowOff>
    </xdr:to>
    <xdr:cxnSp macro="">
      <xdr:nvCxnSpPr>
        <xdr:cNvPr id="183" name="直線コネクタ 182"/>
        <xdr:cNvCxnSpPr/>
      </xdr:nvCxnSpPr>
      <xdr:spPr>
        <a:xfrm>
          <a:off x="1130300" y="12970135"/>
          <a:ext cx="889000" cy="1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144370</xdr:rowOff>
    </xdr:from>
    <xdr:ext cx="599010" cy="259045"/>
    <xdr:sp macro="" textlink="">
      <xdr:nvSpPr>
        <xdr:cNvPr id="187" name="テキスト ボックス 186"/>
        <xdr:cNvSpPr txBox="1"/>
      </xdr:nvSpPr>
      <xdr:spPr>
        <a:xfrm>
          <a:off x="830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168014</xdr:rowOff>
    </xdr:from>
    <xdr:to>
      <xdr:col>24</xdr:col>
      <xdr:colOff>114300</xdr:colOff>
      <xdr:row>73</xdr:row>
      <xdr:rowOff>98164</xdr:rowOff>
    </xdr:to>
    <xdr:sp macro="" textlink="">
      <xdr:nvSpPr>
        <xdr:cNvPr id="193" name="楕円 192"/>
        <xdr:cNvSpPr/>
      </xdr:nvSpPr>
      <xdr:spPr>
        <a:xfrm>
          <a:off x="4584700" y="1251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82941</xdr:rowOff>
    </xdr:from>
    <xdr:ext cx="599010" cy="259045"/>
    <xdr:sp macro="" textlink="">
      <xdr:nvSpPr>
        <xdr:cNvPr id="194" name="民生費該当値テキスト"/>
        <xdr:cNvSpPr txBox="1"/>
      </xdr:nvSpPr>
      <xdr:spPr>
        <a:xfrm>
          <a:off x="4686300" y="1242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144769</xdr:rowOff>
    </xdr:from>
    <xdr:to>
      <xdr:col>20</xdr:col>
      <xdr:colOff>38100</xdr:colOff>
      <xdr:row>76</xdr:row>
      <xdr:rowOff>74919</xdr:rowOff>
    </xdr:to>
    <xdr:sp macro="" textlink="">
      <xdr:nvSpPr>
        <xdr:cNvPr id="195" name="楕円 194"/>
        <xdr:cNvSpPr/>
      </xdr:nvSpPr>
      <xdr:spPr>
        <a:xfrm>
          <a:off x="3746500" y="130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91446</xdr:rowOff>
    </xdr:from>
    <xdr:ext cx="599010" cy="259045"/>
    <xdr:sp macro="" textlink="">
      <xdr:nvSpPr>
        <xdr:cNvPr id="196" name="テキスト ボックス 195"/>
        <xdr:cNvSpPr txBox="1"/>
      </xdr:nvSpPr>
      <xdr:spPr>
        <a:xfrm>
          <a:off x="3497795" y="12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75454</xdr:rowOff>
    </xdr:from>
    <xdr:to>
      <xdr:col>15</xdr:col>
      <xdr:colOff>101600</xdr:colOff>
      <xdr:row>76</xdr:row>
      <xdr:rowOff>5603</xdr:rowOff>
    </xdr:to>
    <xdr:sp macro="" textlink="">
      <xdr:nvSpPr>
        <xdr:cNvPr id="197" name="楕円 196"/>
        <xdr:cNvSpPr/>
      </xdr:nvSpPr>
      <xdr:spPr>
        <a:xfrm>
          <a:off x="2857500" y="129342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22131</xdr:rowOff>
    </xdr:from>
    <xdr:ext cx="599010" cy="259045"/>
    <xdr:sp macro="" textlink="">
      <xdr:nvSpPr>
        <xdr:cNvPr id="198" name="テキスト ボックス 197"/>
        <xdr:cNvSpPr txBox="1"/>
      </xdr:nvSpPr>
      <xdr:spPr>
        <a:xfrm>
          <a:off x="2608795" y="1270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15140</xdr:rowOff>
    </xdr:from>
    <xdr:to>
      <xdr:col>10</xdr:col>
      <xdr:colOff>165100</xdr:colOff>
      <xdr:row>76</xdr:row>
      <xdr:rowOff>116740</xdr:rowOff>
    </xdr:to>
    <xdr:sp macro="" textlink="">
      <xdr:nvSpPr>
        <xdr:cNvPr id="199" name="楕円 198"/>
        <xdr:cNvSpPr/>
      </xdr:nvSpPr>
      <xdr:spPr>
        <a:xfrm>
          <a:off x="1968500" y="1304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107867</xdr:rowOff>
    </xdr:from>
    <xdr:ext cx="599010" cy="259045"/>
    <xdr:sp macro="" textlink="">
      <xdr:nvSpPr>
        <xdr:cNvPr id="200" name="テキスト ボックス 199"/>
        <xdr:cNvSpPr txBox="1"/>
      </xdr:nvSpPr>
      <xdr:spPr>
        <a:xfrm>
          <a:off x="1719795" y="1313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60585</xdr:rowOff>
    </xdr:from>
    <xdr:to>
      <xdr:col>6</xdr:col>
      <xdr:colOff>38100</xdr:colOff>
      <xdr:row>75</xdr:row>
      <xdr:rowOff>162185</xdr:rowOff>
    </xdr:to>
    <xdr:sp macro="" textlink="">
      <xdr:nvSpPr>
        <xdr:cNvPr id="201" name="楕円 200"/>
        <xdr:cNvSpPr/>
      </xdr:nvSpPr>
      <xdr:spPr>
        <a:xfrm>
          <a:off x="1079500" y="129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7262</xdr:rowOff>
    </xdr:from>
    <xdr:ext cx="599010" cy="259045"/>
    <xdr:sp macro="" textlink="">
      <xdr:nvSpPr>
        <xdr:cNvPr id="202" name="テキスト ボックス 201"/>
        <xdr:cNvSpPr txBox="1"/>
      </xdr:nvSpPr>
      <xdr:spPr>
        <a:xfrm>
          <a:off x="830795" y="1269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81434</xdr:rowOff>
    </xdr:from>
    <xdr:to>
      <xdr:col>24</xdr:col>
      <xdr:colOff>63500</xdr:colOff>
      <xdr:row>96</xdr:row>
      <xdr:rowOff>149352</xdr:rowOff>
    </xdr:to>
    <xdr:cxnSp macro="">
      <xdr:nvCxnSpPr>
        <xdr:cNvPr id="229" name="直線コネクタ 228"/>
        <xdr:cNvCxnSpPr/>
      </xdr:nvCxnSpPr>
      <xdr:spPr>
        <a:xfrm>
          <a:off x="3797300" y="16197734"/>
          <a:ext cx="838200" cy="41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81434</xdr:rowOff>
    </xdr:from>
    <xdr:to>
      <xdr:col>19</xdr:col>
      <xdr:colOff>177800</xdr:colOff>
      <xdr:row>97</xdr:row>
      <xdr:rowOff>5992</xdr:rowOff>
    </xdr:to>
    <xdr:cxnSp macro="">
      <xdr:nvCxnSpPr>
        <xdr:cNvPr id="232" name="直線コネクタ 231"/>
        <xdr:cNvCxnSpPr/>
      </xdr:nvCxnSpPr>
      <xdr:spPr>
        <a:xfrm flipV="1">
          <a:off x="2908300" y="16197734"/>
          <a:ext cx="889000" cy="4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122483</xdr:rowOff>
    </xdr:from>
    <xdr:ext cx="534377" cy="259045"/>
    <xdr:sp macro="" textlink="">
      <xdr:nvSpPr>
        <xdr:cNvPr id="234" name="テキスト ボックス 233"/>
        <xdr:cNvSpPr txBox="1"/>
      </xdr:nvSpPr>
      <xdr:spPr>
        <a:xfrm>
          <a:off x="3530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166267</xdr:rowOff>
    </xdr:from>
    <xdr:to>
      <xdr:col>15</xdr:col>
      <xdr:colOff>50800</xdr:colOff>
      <xdr:row>97</xdr:row>
      <xdr:rowOff>5992</xdr:rowOff>
    </xdr:to>
    <xdr:cxnSp macro="">
      <xdr:nvCxnSpPr>
        <xdr:cNvPr id="235" name="直線コネクタ 234"/>
        <xdr:cNvCxnSpPr/>
      </xdr:nvCxnSpPr>
      <xdr:spPr>
        <a:xfrm>
          <a:off x="2019300" y="16625467"/>
          <a:ext cx="889000" cy="1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166267</xdr:rowOff>
    </xdr:from>
    <xdr:to>
      <xdr:col>10</xdr:col>
      <xdr:colOff>114300</xdr:colOff>
      <xdr:row>97</xdr:row>
      <xdr:rowOff>11734</xdr:rowOff>
    </xdr:to>
    <xdr:cxnSp macro="">
      <xdr:nvCxnSpPr>
        <xdr:cNvPr id="238" name="直線コネクタ 237"/>
        <xdr:cNvCxnSpPr/>
      </xdr:nvCxnSpPr>
      <xdr:spPr>
        <a:xfrm flipV="1">
          <a:off x="1130300" y="16625467"/>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98552</xdr:rowOff>
    </xdr:from>
    <xdr:to>
      <xdr:col>24</xdr:col>
      <xdr:colOff>114300</xdr:colOff>
      <xdr:row>97</xdr:row>
      <xdr:rowOff>28702</xdr:rowOff>
    </xdr:to>
    <xdr:sp macro="" textlink="">
      <xdr:nvSpPr>
        <xdr:cNvPr id="248" name="楕円 247"/>
        <xdr:cNvSpPr/>
      </xdr:nvSpPr>
      <xdr:spPr>
        <a:xfrm>
          <a:off x="4584700" y="165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76979</xdr:rowOff>
    </xdr:from>
    <xdr:ext cx="534377" cy="259045"/>
    <xdr:sp macro="" textlink="">
      <xdr:nvSpPr>
        <xdr:cNvPr id="249" name="衛生費該当値テキスト"/>
        <xdr:cNvSpPr txBox="1"/>
      </xdr:nvSpPr>
      <xdr:spPr>
        <a:xfrm>
          <a:off x="4686300" y="1653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30634</xdr:rowOff>
    </xdr:from>
    <xdr:to>
      <xdr:col>20</xdr:col>
      <xdr:colOff>38100</xdr:colOff>
      <xdr:row>94</xdr:row>
      <xdr:rowOff>132234</xdr:rowOff>
    </xdr:to>
    <xdr:sp macro="" textlink="">
      <xdr:nvSpPr>
        <xdr:cNvPr id="250" name="楕円 249"/>
        <xdr:cNvSpPr/>
      </xdr:nvSpPr>
      <xdr:spPr>
        <a:xfrm>
          <a:off x="3746500" y="1614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148761</xdr:rowOff>
    </xdr:from>
    <xdr:ext cx="599010" cy="259045"/>
    <xdr:sp macro="" textlink="">
      <xdr:nvSpPr>
        <xdr:cNvPr id="251" name="テキスト ボックス 250"/>
        <xdr:cNvSpPr txBox="1"/>
      </xdr:nvSpPr>
      <xdr:spPr>
        <a:xfrm>
          <a:off x="3497795" y="1592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126642</xdr:rowOff>
    </xdr:from>
    <xdr:to>
      <xdr:col>15</xdr:col>
      <xdr:colOff>101600</xdr:colOff>
      <xdr:row>97</xdr:row>
      <xdr:rowOff>56792</xdr:rowOff>
    </xdr:to>
    <xdr:sp macro="" textlink="">
      <xdr:nvSpPr>
        <xdr:cNvPr id="252" name="楕円 251"/>
        <xdr:cNvSpPr/>
      </xdr:nvSpPr>
      <xdr:spPr>
        <a:xfrm>
          <a:off x="2857500" y="1658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47919</xdr:rowOff>
    </xdr:from>
    <xdr:ext cx="534377" cy="259045"/>
    <xdr:sp macro="" textlink="">
      <xdr:nvSpPr>
        <xdr:cNvPr id="253" name="テキスト ボックス 252"/>
        <xdr:cNvSpPr txBox="1"/>
      </xdr:nvSpPr>
      <xdr:spPr>
        <a:xfrm>
          <a:off x="2641111" y="1667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115467</xdr:rowOff>
    </xdr:from>
    <xdr:to>
      <xdr:col>10</xdr:col>
      <xdr:colOff>165100</xdr:colOff>
      <xdr:row>97</xdr:row>
      <xdr:rowOff>45617</xdr:rowOff>
    </xdr:to>
    <xdr:sp macro="" textlink="">
      <xdr:nvSpPr>
        <xdr:cNvPr id="254" name="楕円 253"/>
        <xdr:cNvSpPr/>
      </xdr:nvSpPr>
      <xdr:spPr>
        <a:xfrm>
          <a:off x="1968500" y="1657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36744</xdr:rowOff>
    </xdr:from>
    <xdr:ext cx="534377" cy="259045"/>
    <xdr:sp macro="" textlink="">
      <xdr:nvSpPr>
        <xdr:cNvPr id="255" name="テキスト ボックス 254"/>
        <xdr:cNvSpPr txBox="1"/>
      </xdr:nvSpPr>
      <xdr:spPr>
        <a:xfrm>
          <a:off x="1752111" y="1666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132384</xdr:rowOff>
    </xdr:from>
    <xdr:to>
      <xdr:col>6</xdr:col>
      <xdr:colOff>38100</xdr:colOff>
      <xdr:row>97</xdr:row>
      <xdr:rowOff>62534</xdr:rowOff>
    </xdr:to>
    <xdr:sp macro="" textlink="">
      <xdr:nvSpPr>
        <xdr:cNvPr id="256" name="楕円 255"/>
        <xdr:cNvSpPr/>
      </xdr:nvSpPr>
      <xdr:spPr>
        <a:xfrm>
          <a:off x="1079500" y="165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53661</xdr:rowOff>
    </xdr:from>
    <xdr:ext cx="534377" cy="259045"/>
    <xdr:sp macro="" textlink="">
      <xdr:nvSpPr>
        <xdr:cNvPr id="257" name="テキスト ボックス 256"/>
        <xdr:cNvSpPr txBox="1"/>
      </xdr:nvSpPr>
      <xdr:spPr>
        <a:xfrm>
          <a:off x="863111" y="1668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14884</xdr:rowOff>
    </xdr:from>
    <xdr:to>
      <xdr:col>55</xdr:col>
      <xdr:colOff>0</xdr:colOff>
      <xdr:row>32</xdr:row>
      <xdr:rowOff>32715</xdr:rowOff>
    </xdr:to>
    <xdr:cxnSp macro="">
      <xdr:nvCxnSpPr>
        <xdr:cNvPr id="284" name="直線コネクタ 283"/>
        <xdr:cNvCxnSpPr/>
      </xdr:nvCxnSpPr>
      <xdr:spPr>
        <a:xfrm flipV="1">
          <a:off x="9639300" y="5501284"/>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51782</xdr:rowOff>
    </xdr:from>
    <xdr:ext cx="378565" cy="259045"/>
    <xdr:sp macro="" textlink="">
      <xdr:nvSpPr>
        <xdr:cNvPr id="285" name="労働費平均値テキスト"/>
        <xdr:cNvSpPr txBox="1"/>
      </xdr:nvSpPr>
      <xdr:spPr>
        <a:xfrm>
          <a:off x="10528300" y="6395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32715</xdr:rowOff>
    </xdr:from>
    <xdr:to>
      <xdr:col>50</xdr:col>
      <xdr:colOff>114300</xdr:colOff>
      <xdr:row>32</xdr:row>
      <xdr:rowOff>98095</xdr:rowOff>
    </xdr:to>
    <xdr:cxnSp macro="">
      <xdr:nvCxnSpPr>
        <xdr:cNvPr id="287" name="直線コネクタ 286"/>
        <xdr:cNvCxnSpPr/>
      </xdr:nvCxnSpPr>
      <xdr:spPr>
        <a:xfrm flipV="1">
          <a:off x="8750300" y="5519115"/>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121276</xdr:rowOff>
    </xdr:from>
    <xdr:ext cx="378565" cy="259045"/>
    <xdr:sp macro="" textlink="">
      <xdr:nvSpPr>
        <xdr:cNvPr id="289" name="テキスト ボックス 288"/>
        <xdr:cNvSpPr txBox="1"/>
      </xdr:nvSpPr>
      <xdr:spPr>
        <a:xfrm>
          <a:off x="9450017" y="646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98095</xdr:rowOff>
    </xdr:from>
    <xdr:to>
      <xdr:col>45</xdr:col>
      <xdr:colOff>177800</xdr:colOff>
      <xdr:row>32</xdr:row>
      <xdr:rowOff>105867</xdr:rowOff>
    </xdr:to>
    <xdr:cxnSp macro="">
      <xdr:nvCxnSpPr>
        <xdr:cNvPr id="290" name="直線コネクタ 289"/>
        <xdr:cNvCxnSpPr/>
      </xdr:nvCxnSpPr>
      <xdr:spPr>
        <a:xfrm flipV="1">
          <a:off x="7861300" y="5584495"/>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113961</xdr:rowOff>
    </xdr:from>
    <xdr:ext cx="378565" cy="259045"/>
    <xdr:sp macro="" textlink="">
      <xdr:nvSpPr>
        <xdr:cNvPr id="292" name="テキスト ボックス 291"/>
        <xdr:cNvSpPr txBox="1"/>
      </xdr:nvSpPr>
      <xdr:spPr>
        <a:xfrm>
          <a:off x="8561017" y="6457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105867</xdr:rowOff>
    </xdr:from>
    <xdr:to>
      <xdr:col>41</xdr:col>
      <xdr:colOff>50800</xdr:colOff>
      <xdr:row>32</xdr:row>
      <xdr:rowOff>142901</xdr:rowOff>
    </xdr:to>
    <xdr:cxnSp macro="">
      <xdr:nvCxnSpPr>
        <xdr:cNvPr id="293" name="直線コネクタ 292"/>
        <xdr:cNvCxnSpPr/>
      </xdr:nvCxnSpPr>
      <xdr:spPr>
        <a:xfrm flipV="1">
          <a:off x="6972300" y="5592267"/>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88815</xdr:rowOff>
    </xdr:from>
    <xdr:ext cx="378565" cy="259045"/>
    <xdr:sp macro="" textlink="">
      <xdr:nvSpPr>
        <xdr:cNvPr id="295" name="テキスト ボックス 294"/>
        <xdr:cNvSpPr txBox="1"/>
      </xdr:nvSpPr>
      <xdr:spPr>
        <a:xfrm>
          <a:off x="7672017" y="643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133164</xdr:rowOff>
    </xdr:from>
    <xdr:ext cx="378565" cy="259045"/>
    <xdr:sp macro="" textlink="">
      <xdr:nvSpPr>
        <xdr:cNvPr id="297" name="テキスト ボックス 296"/>
        <xdr:cNvSpPr txBox="1"/>
      </xdr:nvSpPr>
      <xdr:spPr>
        <a:xfrm>
          <a:off x="6783017" y="6476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135534</xdr:rowOff>
    </xdr:from>
    <xdr:to>
      <xdr:col>55</xdr:col>
      <xdr:colOff>50800</xdr:colOff>
      <xdr:row>32</xdr:row>
      <xdr:rowOff>65684</xdr:rowOff>
    </xdr:to>
    <xdr:sp macro="" textlink="">
      <xdr:nvSpPr>
        <xdr:cNvPr id="303" name="楕円 302"/>
        <xdr:cNvSpPr/>
      </xdr:nvSpPr>
      <xdr:spPr>
        <a:xfrm>
          <a:off x="10426700" y="545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158411</xdr:rowOff>
    </xdr:from>
    <xdr:ext cx="469744" cy="259045"/>
    <xdr:sp macro="" textlink="">
      <xdr:nvSpPr>
        <xdr:cNvPr id="304" name="労働費該当値テキスト"/>
        <xdr:cNvSpPr txBox="1"/>
      </xdr:nvSpPr>
      <xdr:spPr>
        <a:xfrm>
          <a:off x="10528300" y="530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153365</xdr:rowOff>
    </xdr:from>
    <xdr:to>
      <xdr:col>50</xdr:col>
      <xdr:colOff>165100</xdr:colOff>
      <xdr:row>32</xdr:row>
      <xdr:rowOff>83515</xdr:rowOff>
    </xdr:to>
    <xdr:sp macro="" textlink="">
      <xdr:nvSpPr>
        <xdr:cNvPr id="305" name="楕円 304"/>
        <xdr:cNvSpPr/>
      </xdr:nvSpPr>
      <xdr:spPr>
        <a:xfrm>
          <a:off x="9588500" y="546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100042</xdr:rowOff>
    </xdr:from>
    <xdr:ext cx="469744" cy="259045"/>
    <xdr:sp macro="" textlink="">
      <xdr:nvSpPr>
        <xdr:cNvPr id="306" name="テキスト ボックス 305"/>
        <xdr:cNvSpPr txBox="1"/>
      </xdr:nvSpPr>
      <xdr:spPr>
        <a:xfrm>
          <a:off x="9404428" y="524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47295</xdr:rowOff>
    </xdr:from>
    <xdr:to>
      <xdr:col>46</xdr:col>
      <xdr:colOff>38100</xdr:colOff>
      <xdr:row>32</xdr:row>
      <xdr:rowOff>148895</xdr:rowOff>
    </xdr:to>
    <xdr:sp macro="" textlink="">
      <xdr:nvSpPr>
        <xdr:cNvPr id="307" name="楕円 306"/>
        <xdr:cNvSpPr/>
      </xdr:nvSpPr>
      <xdr:spPr>
        <a:xfrm>
          <a:off x="8699500" y="553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165422</xdr:rowOff>
    </xdr:from>
    <xdr:ext cx="469744" cy="259045"/>
    <xdr:sp macro="" textlink="">
      <xdr:nvSpPr>
        <xdr:cNvPr id="308" name="テキスト ボックス 307"/>
        <xdr:cNvSpPr txBox="1"/>
      </xdr:nvSpPr>
      <xdr:spPr>
        <a:xfrm>
          <a:off x="8515428" y="530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55067</xdr:rowOff>
    </xdr:from>
    <xdr:to>
      <xdr:col>41</xdr:col>
      <xdr:colOff>101600</xdr:colOff>
      <xdr:row>32</xdr:row>
      <xdr:rowOff>156667</xdr:rowOff>
    </xdr:to>
    <xdr:sp macro="" textlink="">
      <xdr:nvSpPr>
        <xdr:cNvPr id="309" name="楕円 308"/>
        <xdr:cNvSpPr/>
      </xdr:nvSpPr>
      <xdr:spPr>
        <a:xfrm>
          <a:off x="7810500" y="554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1744</xdr:rowOff>
    </xdr:from>
    <xdr:ext cx="469744" cy="259045"/>
    <xdr:sp macro="" textlink="">
      <xdr:nvSpPr>
        <xdr:cNvPr id="310" name="テキスト ボックス 309"/>
        <xdr:cNvSpPr txBox="1"/>
      </xdr:nvSpPr>
      <xdr:spPr>
        <a:xfrm>
          <a:off x="7626428" y="531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92101</xdr:rowOff>
    </xdr:from>
    <xdr:to>
      <xdr:col>36</xdr:col>
      <xdr:colOff>165100</xdr:colOff>
      <xdr:row>33</xdr:row>
      <xdr:rowOff>22251</xdr:rowOff>
    </xdr:to>
    <xdr:sp macro="" textlink="">
      <xdr:nvSpPr>
        <xdr:cNvPr id="311" name="楕円 310"/>
        <xdr:cNvSpPr/>
      </xdr:nvSpPr>
      <xdr:spPr>
        <a:xfrm>
          <a:off x="6921500" y="55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38778</xdr:rowOff>
    </xdr:from>
    <xdr:ext cx="469744" cy="259045"/>
    <xdr:sp macro="" textlink="">
      <xdr:nvSpPr>
        <xdr:cNvPr id="312" name="テキスト ボックス 311"/>
        <xdr:cNvSpPr txBox="1"/>
      </xdr:nvSpPr>
      <xdr:spPr>
        <a:xfrm>
          <a:off x="6737428" y="535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3097</xdr:rowOff>
    </xdr:from>
    <xdr:to>
      <xdr:col>55</xdr:col>
      <xdr:colOff>0</xdr:colOff>
      <xdr:row>57</xdr:row>
      <xdr:rowOff>72949</xdr:rowOff>
    </xdr:to>
    <xdr:cxnSp macro="">
      <xdr:nvCxnSpPr>
        <xdr:cNvPr id="339" name="直線コネクタ 338"/>
        <xdr:cNvCxnSpPr/>
      </xdr:nvCxnSpPr>
      <xdr:spPr>
        <a:xfrm flipV="1">
          <a:off x="9639300" y="9775747"/>
          <a:ext cx="838200" cy="6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37465</xdr:rowOff>
    </xdr:from>
    <xdr:to>
      <xdr:col>50</xdr:col>
      <xdr:colOff>114300</xdr:colOff>
      <xdr:row>57</xdr:row>
      <xdr:rowOff>72949</xdr:rowOff>
    </xdr:to>
    <xdr:cxnSp macro="">
      <xdr:nvCxnSpPr>
        <xdr:cNvPr id="342" name="直線コネクタ 341"/>
        <xdr:cNvCxnSpPr/>
      </xdr:nvCxnSpPr>
      <xdr:spPr>
        <a:xfrm>
          <a:off x="8750300" y="9810115"/>
          <a:ext cx="889000" cy="3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98360</xdr:rowOff>
    </xdr:from>
    <xdr:to>
      <xdr:col>45</xdr:col>
      <xdr:colOff>177800</xdr:colOff>
      <xdr:row>57</xdr:row>
      <xdr:rowOff>37465</xdr:rowOff>
    </xdr:to>
    <xdr:cxnSp macro="">
      <xdr:nvCxnSpPr>
        <xdr:cNvPr id="345" name="直線コネクタ 344"/>
        <xdr:cNvCxnSpPr/>
      </xdr:nvCxnSpPr>
      <xdr:spPr>
        <a:xfrm>
          <a:off x="7861300" y="9699560"/>
          <a:ext cx="889000" cy="11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81700</xdr:rowOff>
    </xdr:from>
    <xdr:to>
      <xdr:col>41</xdr:col>
      <xdr:colOff>50800</xdr:colOff>
      <xdr:row>56</xdr:row>
      <xdr:rowOff>98360</xdr:rowOff>
    </xdr:to>
    <xdr:cxnSp macro="">
      <xdr:nvCxnSpPr>
        <xdr:cNvPr id="348" name="直線コネクタ 347"/>
        <xdr:cNvCxnSpPr/>
      </xdr:nvCxnSpPr>
      <xdr:spPr>
        <a:xfrm>
          <a:off x="6972300" y="9682900"/>
          <a:ext cx="889000" cy="1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123747</xdr:rowOff>
    </xdr:from>
    <xdr:to>
      <xdr:col>55</xdr:col>
      <xdr:colOff>50800</xdr:colOff>
      <xdr:row>57</xdr:row>
      <xdr:rowOff>53897</xdr:rowOff>
    </xdr:to>
    <xdr:sp macro="" textlink="">
      <xdr:nvSpPr>
        <xdr:cNvPr id="358" name="楕円 357"/>
        <xdr:cNvSpPr/>
      </xdr:nvSpPr>
      <xdr:spPr>
        <a:xfrm>
          <a:off x="10426700" y="972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102174</xdr:rowOff>
    </xdr:from>
    <xdr:ext cx="534377" cy="259045"/>
    <xdr:sp macro="" textlink="">
      <xdr:nvSpPr>
        <xdr:cNvPr id="359" name="農林水産業費該当値テキスト"/>
        <xdr:cNvSpPr txBox="1"/>
      </xdr:nvSpPr>
      <xdr:spPr>
        <a:xfrm>
          <a:off x="10528300" y="970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22149</xdr:rowOff>
    </xdr:from>
    <xdr:to>
      <xdr:col>50</xdr:col>
      <xdr:colOff>165100</xdr:colOff>
      <xdr:row>57</xdr:row>
      <xdr:rowOff>123749</xdr:rowOff>
    </xdr:to>
    <xdr:sp macro="" textlink="">
      <xdr:nvSpPr>
        <xdr:cNvPr id="360" name="楕円 359"/>
        <xdr:cNvSpPr/>
      </xdr:nvSpPr>
      <xdr:spPr>
        <a:xfrm>
          <a:off x="9588500" y="979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114876</xdr:rowOff>
    </xdr:from>
    <xdr:ext cx="534377" cy="259045"/>
    <xdr:sp macro="" textlink="">
      <xdr:nvSpPr>
        <xdr:cNvPr id="361" name="テキスト ボックス 360"/>
        <xdr:cNvSpPr txBox="1"/>
      </xdr:nvSpPr>
      <xdr:spPr>
        <a:xfrm>
          <a:off x="9372111" y="988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158115</xdr:rowOff>
    </xdr:from>
    <xdr:to>
      <xdr:col>46</xdr:col>
      <xdr:colOff>38100</xdr:colOff>
      <xdr:row>57</xdr:row>
      <xdr:rowOff>88265</xdr:rowOff>
    </xdr:to>
    <xdr:sp macro="" textlink="">
      <xdr:nvSpPr>
        <xdr:cNvPr id="362" name="楕円 361"/>
        <xdr:cNvSpPr/>
      </xdr:nvSpPr>
      <xdr:spPr>
        <a:xfrm>
          <a:off x="86995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79392</xdr:rowOff>
    </xdr:from>
    <xdr:ext cx="534377" cy="259045"/>
    <xdr:sp macro="" textlink="">
      <xdr:nvSpPr>
        <xdr:cNvPr id="363" name="テキスト ボックス 362"/>
        <xdr:cNvSpPr txBox="1"/>
      </xdr:nvSpPr>
      <xdr:spPr>
        <a:xfrm>
          <a:off x="8483111" y="985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47560</xdr:rowOff>
    </xdr:from>
    <xdr:to>
      <xdr:col>41</xdr:col>
      <xdr:colOff>101600</xdr:colOff>
      <xdr:row>56</xdr:row>
      <xdr:rowOff>149160</xdr:rowOff>
    </xdr:to>
    <xdr:sp macro="" textlink="">
      <xdr:nvSpPr>
        <xdr:cNvPr id="364" name="楕円 363"/>
        <xdr:cNvSpPr/>
      </xdr:nvSpPr>
      <xdr:spPr>
        <a:xfrm>
          <a:off x="7810500" y="96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140287</xdr:rowOff>
    </xdr:from>
    <xdr:ext cx="534377" cy="259045"/>
    <xdr:sp macro="" textlink="">
      <xdr:nvSpPr>
        <xdr:cNvPr id="365" name="テキスト ボックス 364"/>
        <xdr:cNvSpPr txBox="1"/>
      </xdr:nvSpPr>
      <xdr:spPr>
        <a:xfrm>
          <a:off x="7594111" y="974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30900</xdr:rowOff>
    </xdr:from>
    <xdr:to>
      <xdr:col>36</xdr:col>
      <xdr:colOff>165100</xdr:colOff>
      <xdr:row>56</xdr:row>
      <xdr:rowOff>132500</xdr:rowOff>
    </xdr:to>
    <xdr:sp macro="" textlink="">
      <xdr:nvSpPr>
        <xdr:cNvPr id="366" name="楕円 365"/>
        <xdr:cNvSpPr/>
      </xdr:nvSpPr>
      <xdr:spPr>
        <a:xfrm>
          <a:off x="6921500" y="96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123627</xdr:rowOff>
    </xdr:from>
    <xdr:ext cx="534377" cy="259045"/>
    <xdr:sp macro="" textlink="">
      <xdr:nvSpPr>
        <xdr:cNvPr id="367" name="テキスト ボックス 366"/>
        <xdr:cNvSpPr txBox="1"/>
      </xdr:nvSpPr>
      <xdr:spPr>
        <a:xfrm>
          <a:off x="6705111" y="97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40232</xdr:rowOff>
    </xdr:from>
    <xdr:to>
      <xdr:col>55</xdr:col>
      <xdr:colOff>0</xdr:colOff>
      <xdr:row>77</xdr:row>
      <xdr:rowOff>70599</xdr:rowOff>
    </xdr:to>
    <xdr:cxnSp macro="">
      <xdr:nvCxnSpPr>
        <xdr:cNvPr id="394" name="直線コネクタ 393"/>
        <xdr:cNvCxnSpPr/>
      </xdr:nvCxnSpPr>
      <xdr:spPr>
        <a:xfrm flipV="1">
          <a:off x="9639300" y="13241882"/>
          <a:ext cx="838200" cy="3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70599</xdr:rowOff>
    </xdr:from>
    <xdr:to>
      <xdr:col>50</xdr:col>
      <xdr:colOff>114300</xdr:colOff>
      <xdr:row>77</xdr:row>
      <xdr:rowOff>79377</xdr:rowOff>
    </xdr:to>
    <xdr:cxnSp macro="">
      <xdr:nvCxnSpPr>
        <xdr:cNvPr id="397" name="直線コネクタ 396"/>
        <xdr:cNvCxnSpPr/>
      </xdr:nvCxnSpPr>
      <xdr:spPr>
        <a:xfrm flipV="1">
          <a:off x="8750300" y="13272249"/>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79377</xdr:rowOff>
    </xdr:from>
    <xdr:to>
      <xdr:col>45</xdr:col>
      <xdr:colOff>177800</xdr:colOff>
      <xdr:row>77</xdr:row>
      <xdr:rowOff>170039</xdr:rowOff>
    </xdr:to>
    <xdr:cxnSp macro="">
      <xdr:nvCxnSpPr>
        <xdr:cNvPr id="400" name="直線コネクタ 399"/>
        <xdr:cNvCxnSpPr/>
      </xdr:nvCxnSpPr>
      <xdr:spPr>
        <a:xfrm flipV="1">
          <a:off x="7861300" y="13281027"/>
          <a:ext cx="889000" cy="9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168686</xdr:rowOff>
    </xdr:from>
    <xdr:to>
      <xdr:col>41</xdr:col>
      <xdr:colOff>50800</xdr:colOff>
      <xdr:row>77</xdr:row>
      <xdr:rowOff>170039</xdr:rowOff>
    </xdr:to>
    <xdr:cxnSp macro="">
      <xdr:nvCxnSpPr>
        <xdr:cNvPr id="403" name="直線コネクタ 402"/>
        <xdr:cNvCxnSpPr/>
      </xdr:nvCxnSpPr>
      <xdr:spPr>
        <a:xfrm>
          <a:off x="6972300" y="13370336"/>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160882</xdr:rowOff>
    </xdr:from>
    <xdr:to>
      <xdr:col>55</xdr:col>
      <xdr:colOff>50800</xdr:colOff>
      <xdr:row>77</xdr:row>
      <xdr:rowOff>91032</xdr:rowOff>
    </xdr:to>
    <xdr:sp macro="" textlink="">
      <xdr:nvSpPr>
        <xdr:cNvPr id="413" name="楕円 412"/>
        <xdr:cNvSpPr/>
      </xdr:nvSpPr>
      <xdr:spPr>
        <a:xfrm>
          <a:off x="10426700" y="1319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139309</xdr:rowOff>
    </xdr:from>
    <xdr:ext cx="534377" cy="259045"/>
    <xdr:sp macro="" textlink="">
      <xdr:nvSpPr>
        <xdr:cNvPr id="414" name="商工費該当値テキスト"/>
        <xdr:cNvSpPr txBox="1"/>
      </xdr:nvSpPr>
      <xdr:spPr>
        <a:xfrm>
          <a:off x="10528300" y="1316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19799</xdr:rowOff>
    </xdr:from>
    <xdr:to>
      <xdr:col>50</xdr:col>
      <xdr:colOff>165100</xdr:colOff>
      <xdr:row>77</xdr:row>
      <xdr:rowOff>121399</xdr:rowOff>
    </xdr:to>
    <xdr:sp macro="" textlink="">
      <xdr:nvSpPr>
        <xdr:cNvPr id="415" name="楕円 414"/>
        <xdr:cNvSpPr/>
      </xdr:nvSpPr>
      <xdr:spPr>
        <a:xfrm>
          <a:off x="9588500" y="1322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112526</xdr:rowOff>
    </xdr:from>
    <xdr:ext cx="534377" cy="259045"/>
    <xdr:sp macro="" textlink="">
      <xdr:nvSpPr>
        <xdr:cNvPr id="416" name="テキスト ボックス 415"/>
        <xdr:cNvSpPr txBox="1"/>
      </xdr:nvSpPr>
      <xdr:spPr>
        <a:xfrm>
          <a:off x="9372111" y="1331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28577</xdr:rowOff>
    </xdr:from>
    <xdr:to>
      <xdr:col>46</xdr:col>
      <xdr:colOff>38100</xdr:colOff>
      <xdr:row>77</xdr:row>
      <xdr:rowOff>130177</xdr:rowOff>
    </xdr:to>
    <xdr:sp macro="" textlink="">
      <xdr:nvSpPr>
        <xdr:cNvPr id="417" name="楕円 416"/>
        <xdr:cNvSpPr/>
      </xdr:nvSpPr>
      <xdr:spPr>
        <a:xfrm>
          <a:off x="8699500" y="1323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121304</xdr:rowOff>
    </xdr:from>
    <xdr:ext cx="534377" cy="259045"/>
    <xdr:sp macro="" textlink="">
      <xdr:nvSpPr>
        <xdr:cNvPr id="418" name="テキスト ボックス 417"/>
        <xdr:cNvSpPr txBox="1"/>
      </xdr:nvSpPr>
      <xdr:spPr>
        <a:xfrm>
          <a:off x="8483111" y="1332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119239</xdr:rowOff>
    </xdr:from>
    <xdr:to>
      <xdr:col>41</xdr:col>
      <xdr:colOff>101600</xdr:colOff>
      <xdr:row>78</xdr:row>
      <xdr:rowOff>49389</xdr:rowOff>
    </xdr:to>
    <xdr:sp macro="" textlink="">
      <xdr:nvSpPr>
        <xdr:cNvPr id="419" name="楕円 418"/>
        <xdr:cNvSpPr/>
      </xdr:nvSpPr>
      <xdr:spPr>
        <a:xfrm>
          <a:off x="7810500" y="1332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40516</xdr:rowOff>
    </xdr:from>
    <xdr:ext cx="534377" cy="259045"/>
    <xdr:sp macro="" textlink="">
      <xdr:nvSpPr>
        <xdr:cNvPr id="420" name="テキスト ボックス 419"/>
        <xdr:cNvSpPr txBox="1"/>
      </xdr:nvSpPr>
      <xdr:spPr>
        <a:xfrm>
          <a:off x="7594111" y="1341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117886</xdr:rowOff>
    </xdr:from>
    <xdr:to>
      <xdr:col>36</xdr:col>
      <xdr:colOff>165100</xdr:colOff>
      <xdr:row>78</xdr:row>
      <xdr:rowOff>48036</xdr:rowOff>
    </xdr:to>
    <xdr:sp macro="" textlink="">
      <xdr:nvSpPr>
        <xdr:cNvPr id="421" name="楕円 420"/>
        <xdr:cNvSpPr/>
      </xdr:nvSpPr>
      <xdr:spPr>
        <a:xfrm>
          <a:off x="6921500" y="133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39163</xdr:rowOff>
    </xdr:from>
    <xdr:ext cx="534377" cy="259045"/>
    <xdr:sp macro="" textlink="">
      <xdr:nvSpPr>
        <xdr:cNvPr id="422" name="テキスト ボックス 421"/>
        <xdr:cNvSpPr txBox="1"/>
      </xdr:nvSpPr>
      <xdr:spPr>
        <a:xfrm>
          <a:off x="6705111" y="1341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113781</xdr:rowOff>
    </xdr:from>
    <xdr:to>
      <xdr:col>55</xdr:col>
      <xdr:colOff>0</xdr:colOff>
      <xdr:row>96</xdr:row>
      <xdr:rowOff>16608</xdr:rowOff>
    </xdr:to>
    <xdr:cxnSp macro="">
      <xdr:nvCxnSpPr>
        <xdr:cNvPr id="449" name="直線コネクタ 448"/>
        <xdr:cNvCxnSpPr/>
      </xdr:nvCxnSpPr>
      <xdr:spPr>
        <a:xfrm flipV="1">
          <a:off x="9639300" y="16230081"/>
          <a:ext cx="838200" cy="24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125181</xdr:rowOff>
    </xdr:from>
    <xdr:ext cx="534377" cy="259045"/>
    <xdr:sp macro="" textlink="">
      <xdr:nvSpPr>
        <xdr:cNvPr id="450" name="土木費平均値テキスト"/>
        <xdr:cNvSpPr txBox="1"/>
      </xdr:nvSpPr>
      <xdr:spPr>
        <a:xfrm>
          <a:off x="10528300" y="16412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15273</xdr:rowOff>
    </xdr:from>
    <xdr:to>
      <xdr:col>50</xdr:col>
      <xdr:colOff>114300</xdr:colOff>
      <xdr:row>96</xdr:row>
      <xdr:rowOff>16608</xdr:rowOff>
    </xdr:to>
    <xdr:cxnSp macro="">
      <xdr:nvCxnSpPr>
        <xdr:cNvPr id="452" name="直線コネクタ 451"/>
        <xdr:cNvCxnSpPr/>
      </xdr:nvCxnSpPr>
      <xdr:spPr>
        <a:xfrm>
          <a:off x="8750300" y="16474473"/>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75274</xdr:rowOff>
    </xdr:from>
    <xdr:ext cx="534377" cy="259045"/>
    <xdr:sp macro="" textlink="">
      <xdr:nvSpPr>
        <xdr:cNvPr id="454" name="テキスト ボックス 453"/>
        <xdr:cNvSpPr txBox="1"/>
      </xdr:nvSpPr>
      <xdr:spPr>
        <a:xfrm>
          <a:off x="9372111" y="165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15273</xdr:rowOff>
    </xdr:from>
    <xdr:to>
      <xdr:col>45</xdr:col>
      <xdr:colOff>177800</xdr:colOff>
      <xdr:row>96</xdr:row>
      <xdr:rowOff>60665</xdr:rowOff>
    </xdr:to>
    <xdr:cxnSp macro="">
      <xdr:nvCxnSpPr>
        <xdr:cNvPr id="455" name="直線コネクタ 454"/>
        <xdr:cNvCxnSpPr/>
      </xdr:nvCxnSpPr>
      <xdr:spPr>
        <a:xfrm flipV="1">
          <a:off x="7861300" y="16474473"/>
          <a:ext cx="889000" cy="4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86259</xdr:rowOff>
    </xdr:from>
    <xdr:ext cx="534377" cy="259045"/>
    <xdr:sp macro="" textlink="">
      <xdr:nvSpPr>
        <xdr:cNvPr id="457" name="テキスト ボックス 456"/>
        <xdr:cNvSpPr txBox="1"/>
      </xdr:nvSpPr>
      <xdr:spPr>
        <a:xfrm>
          <a:off x="8483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60665</xdr:rowOff>
    </xdr:from>
    <xdr:to>
      <xdr:col>41</xdr:col>
      <xdr:colOff>50800</xdr:colOff>
      <xdr:row>96</xdr:row>
      <xdr:rowOff>72799</xdr:rowOff>
    </xdr:to>
    <xdr:cxnSp macro="">
      <xdr:nvCxnSpPr>
        <xdr:cNvPr id="458" name="直線コネクタ 457"/>
        <xdr:cNvCxnSpPr/>
      </xdr:nvCxnSpPr>
      <xdr:spPr>
        <a:xfrm flipV="1">
          <a:off x="6972300" y="16519865"/>
          <a:ext cx="8890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62981</xdr:rowOff>
    </xdr:from>
    <xdr:to>
      <xdr:col>55</xdr:col>
      <xdr:colOff>50800</xdr:colOff>
      <xdr:row>94</xdr:row>
      <xdr:rowOff>164581</xdr:rowOff>
    </xdr:to>
    <xdr:sp macro="" textlink="">
      <xdr:nvSpPr>
        <xdr:cNvPr id="468" name="楕円 467"/>
        <xdr:cNvSpPr/>
      </xdr:nvSpPr>
      <xdr:spPr>
        <a:xfrm>
          <a:off x="10426700" y="1617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85858</xdr:rowOff>
    </xdr:from>
    <xdr:ext cx="599010" cy="259045"/>
    <xdr:sp macro="" textlink="">
      <xdr:nvSpPr>
        <xdr:cNvPr id="469" name="土木費該当値テキスト"/>
        <xdr:cNvSpPr txBox="1"/>
      </xdr:nvSpPr>
      <xdr:spPr>
        <a:xfrm>
          <a:off x="10528300" y="1603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137258</xdr:rowOff>
    </xdr:from>
    <xdr:to>
      <xdr:col>50</xdr:col>
      <xdr:colOff>165100</xdr:colOff>
      <xdr:row>96</xdr:row>
      <xdr:rowOff>67408</xdr:rowOff>
    </xdr:to>
    <xdr:sp macro="" textlink="">
      <xdr:nvSpPr>
        <xdr:cNvPr id="470" name="楕円 469"/>
        <xdr:cNvSpPr/>
      </xdr:nvSpPr>
      <xdr:spPr>
        <a:xfrm>
          <a:off x="9588500" y="164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83935</xdr:rowOff>
    </xdr:from>
    <xdr:ext cx="599010" cy="259045"/>
    <xdr:sp macro="" textlink="">
      <xdr:nvSpPr>
        <xdr:cNvPr id="471" name="テキスト ボックス 470"/>
        <xdr:cNvSpPr txBox="1"/>
      </xdr:nvSpPr>
      <xdr:spPr>
        <a:xfrm>
          <a:off x="9339795" y="1620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135923</xdr:rowOff>
    </xdr:from>
    <xdr:to>
      <xdr:col>46</xdr:col>
      <xdr:colOff>38100</xdr:colOff>
      <xdr:row>96</xdr:row>
      <xdr:rowOff>66073</xdr:rowOff>
    </xdr:to>
    <xdr:sp macro="" textlink="">
      <xdr:nvSpPr>
        <xdr:cNvPr id="472" name="楕円 471"/>
        <xdr:cNvSpPr/>
      </xdr:nvSpPr>
      <xdr:spPr>
        <a:xfrm>
          <a:off x="8699500" y="1642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82600</xdr:rowOff>
    </xdr:from>
    <xdr:ext cx="599010" cy="259045"/>
    <xdr:sp macro="" textlink="">
      <xdr:nvSpPr>
        <xdr:cNvPr id="473" name="テキスト ボックス 472"/>
        <xdr:cNvSpPr txBox="1"/>
      </xdr:nvSpPr>
      <xdr:spPr>
        <a:xfrm>
          <a:off x="8450795" y="1619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9865</xdr:rowOff>
    </xdr:from>
    <xdr:to>
      <xdr:col>41</xdr:col>
      <xdr:colOff>101600</xdr:colOff>
      <xdr:row>96</xdr:row>
      <xdr:rowOff>111465</xdr:rowOff>
    </xdr:to>
    <xdr:sp macro="" textlink="">
      <xdr:nvSpPr>
        <xdr:cNvPr id="474" name="楕円 473"/>
        <xdr:cNvSpPr/>
      </xdr:nvSpPr>
      <xdr:spPr>
        <a:xfrm>
          <a:off x="7810500" y="1646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102592</xdr:rowOff>
    </xdr:from>
    <xdr:ext cx="534377" cy="259045"/>
    <xdr:sp macro="" textlink="">
      <xdr:nvSpPr>
        <xdr:cNvPr id="475" name="テキスト ボックス 474"/>
        <xdr:cNvSpPr txBox="1"/>
      </xdr:nvSpPr>
      <xdr:spPr>
        <a:xfrm>
          <a:off x="7594111" y="1656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21999</xdr:rowOff>
    </xdr:from>
    <xdr:to>
      <xdr:col>36</xdr:col>
      <xdr:colOff>165100</xdr:colOff>
      <xdr:row>96</xdr:row>
      <xdr:rowOff>123599</xdr:rowOff>
    </xdr:to>
    <xdr:sp macro="" textlink="">
      <xdr:nvSpPr>
        <xdr:cNvPr id="476" name="楕円 475"/>
        <xdr:cNvSpPr/>
      </xdr:nvSpPr>
      <xdr:spPr>
        <a:xfrm>
          <a:off x="6921500" y="1648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114726</xdr:rowOff>
    </xdr:from>
    <xdr:ext cx="534377" cy="259045"/>
    <xdr:sp macro="" textlink="">
      <xdr:nvSpPr>
        <xdr:cNvPr id="477" name="テキスト ボックス 476"/>
        <xdr:cNvSpPr txBox="1"/>
      </xdr:nvSpPr>
      <xdr:spPr>
        <a:xfrm>
          <a:off x="6705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78705</xdr:rowOff>
    </xdr:from>
    <xdr:to>
      <xdr:col>85</xdr:col>
      <xdr:colOff>127000</xdr:colOff>
      <xdr:row>37</xdr:row>
      <xdr:rowOff>84443</xdr:rowOff>
    </xdr:to>
    <xdr:cxnSp macro="">
      <xdr:nvCxnSpPr>
        <xdr:cNvPr id="504" name="直線コネクタ 503"/>
        <xdr:cNvCxnSpPr/>
      </xdr:nvCxnSpPr>
      <xdr:spPr>
        <a:xfrm flipV="1">
          <a:off x="15481300" y="6422355"/>
          <a:ext cx="8382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83922</xdr:rowOff>
    </xdr:from>
    <xdr:to>
      <xdr:col>81</xdr:col>
      <xdr:colOff>50800</xdr:colOff>
      <xdr:row>37</xdr:row>
      <xdr:rowOff>84443</xdr:rowOff>
    </xdr:to>
    <xdr:cxnSp macro="">
      <xdr:nvCxnSpPr>
        <xdr:cNvPr id="507" name="直線コネクタ 506"/>
        <xdr:cNvCxnSpPr/>
      </xdr:nvCxnSpPr>
      <xdr:spPr>
        <a:xfrm>
          <a:off x="14592300" y="6427572"/>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144173</xdr:rowOff>
    </xdr:from>
    <xdr:ext cx="534377" cy="259045"/>
    <xdr:sp macro="" textlink="">
      <xdr:nvSpPr>
        <xdr:cNvPr id="509" name="テキスト ボックス 508"/>
        <xdr:cNvSpPr txBox="1"/>
      </xdr:nvSpPr>
      <xdr:spPr>
        <a:xfrm>
          <a:off x="15214111" y="648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83922</xdr:rowOff>
    </xdr:from>
    <xdr:to>
      <xdr:col>76</xdr:col>
      <xdr:colOff>114300</xdr:colOff>
      <xdr:row>37</xdr:row>
      <xdr:rowOff>87680</xdr:rowOff>
    </xdr:to>
    <xdr:cxnSp macro="">
      <xdr:nvCxnSpPr>
        <xdr:cNvPr id="510" name="直線コネクタ 509"/>
        <xdr:cNvCxnSpPr/>
      </xdr:nvCxnSpPr>
      <xdr:spPr>
        <a:xfrm flipV="1">
          <a:off x="13703300" y="6427572"/>
          <a:ext cx="889000" cy="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162891</xdr:rowOff>
    </xdr:from>
    <xdr:ext cx="534377" cy="259045"/>
    <xdr:sp macro="" textlink="">
      <xdr:nvSpPr>
        <xdr:cNvPr id="512" name="テキスト ボックス 511"/>
        <xdr:cNvSpPr txBox="1"/>
      </xdr:nvSpPr>
      <xdr:spPr>
        <a:xfrm>
          <a:off x="14325111" y="65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87680</xdr:rowOff>
    </xdr:from>
    <xdr:to>
      <xdr:col>71</xdr:col>
      <xdr:colOff>177800</xdr:colOff>
      <xdr:row>37</xdr:row>
      <xdr:rowOff>108483</xdr:rowOff>
    </xdr:to>
    <xdr:cxnSp macro="">
      <xdr:nvCxnSpPr>
        <xdr:cNvPr id="513" name="直線コネクタ 512"/>
        <xdr:cNvCxnSpPr/>
      </xdr:nvCxnSpPr>
      <xdr:spPr>
        <a:xfrm flipV="1">
          <a:off x="12814300" y="6431330"/>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165259</xdr:rowOff>
    </xdr:from>
    <xdr:ext cx="534377" cy="259045"/>
    <xdr:sp macro="" textlink="">
      <xdr:nvSpPr>
        <xdr:cNvPr id="515" name="テキスト ボックス 514"/>
        <xdr:cNvSpPr txBox="1"/>
      </xdr:nvSpPr>
      <xdr:spPr>
        <a:xfrm>
          <a:off x="13436111" y="65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154446</xdr:rowOff>
    </xdr:from>
    <xdr:ext cx="534377" cy="259045"/>
    <xdr:sp macro="" textlink="">
      <xdr:nvSpPr>
        <xdr:cNvPr id="517" name="テキスト ボックス 516"/>
        <xdr:cNvSpPr txBox="1"/>
      </xdr:nvSpPr>
      <xdr:spPr>
        <a:xfrm>
          <a:off x="12547111" y="649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27905</xdr:rowOff>
    </xdr:from>
    <xdr:to>
      <xdr:col>85</xdr:col>
      <xdr:colOff>177800</xdr:colOff>
      <xdr:row>37</xdr:row>
      <xdr:rowOff>129505</xdr:rowOff>
    </xdr:to>
    <xdr:sp macro="" textlink="">
      <xdr:nvSpPr>
        <xdr:cNvPr id="523" name="楕円 522"/>
        <xdr:cNvSpPr/>
      </xdr:nvSpPr>
      <xdr:spPr>
        <a:xfrm>
          <a:off x="16268700" y="637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6332</xdr:rowOff>
    </xdr:from>
    <xdr:ext cx="534377" cy="259045"/>
    <xdr:sp macro="" textlink="">
      <xdr:nvSpPr>
        <xdr:cNvPr id="524" name="消防費該当値テキスト"/>
        <xdr:cNvSpPr txBox="1"/>
      </xdr:nvSpPr>
      <xdr:spPr>
        <a:xfrm>
          <a:off x="16370300" y="634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33643</xdr:rowOff>
    </xdr:from>
    <xdr:to>
      <xdr:col>81</xdr:col>
      <xdr:colOff>101600</xdr:colOff>
      <xdr:row>37</xdr:row>
      <xdr:rowOff>135243</xdr:rowOff>
    </xdr:to>
    <xdr:sp macro="" textlink="">
      <xdr:nvSpPr>
        <xdr:cNvPr id="525" name="楕円 524"/>
        <xdr:cNvSpPr/>
      </xdr:nvSpPr>
      <xdr:spPr>
        <a:xfrm>
          <a:off x="15430500" y="637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151770</xdr:rowOff>
    </xdr:from>
    <xdr:ext cx="534377" cy="259045"/>
    <xdr:sp macro="" textlink="">
      <xdr:nvSpPr>
        <xdr:cNvPr id="526" name="テキスト ボックス 525"/>
        <xdr:cNvSpPr txBox="1"/>
      </xdr:nvSpPr>
      <xdr:spPr>
        <a:xfrm>
          <a:off x="15214111" y="615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33122</xdr:rowOff>
    </xdr:from>
    <xdr:to>
      <xdr:col>76</xdr:col>
      <xdr:colOff>165100</xdr:colOff>
      <xdr:row>37</xdr:row>
      <xdr:rowOff>134722</xdr:rowOff>
    </xdr:to>
    <xdr:sp macro="" textlink="">
      <xdr:nvSpPr>
        <xdr:cNvPr id="527" name="楕円 526"/>
        <xdr:cNvSpPr/>
      </xdr:nvSpPr>
      <xdr:spPr>
        <a:xfrm>
          <a:off x="14541500" y="63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151249</xdr:rowOff>
    </xdr:from>
    <xdr:ext cx="534377" cy="259045"/>
    <xdr:sp macro="" textlink="">
      <xdr:nvSpPr>
        <xdr:cNvPr id="528" name="テキスト ボックス 527"/>
        <xdr:cNvSpPr txBox="1"/>
      </xdr:nvSpPr>
      <xdr:spPr>
        <a:xfrm>
          <a:off x="14325111" y="615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36880</xdr:rowOff>
    </xdr:from>
    <xdr:to>
      <xdr:col>72</xdr:col>
      <xdr:colOff>38100</xdr:colOff>
      <xdr:row>37</xdr:row>
      <xdr:rowOff>138480</xdr:rowOff>
    </xdr:to>
    <xdr:sp macro="" textlink="">
      <xdr:nvSpPr>
        <xdr:cNvPr id="529" name="楕円 528"/>
        <xdr:cNvSpPr/>
      </xdr:nvSpPr>
      <xdr:spPr>
        <a:xfrm>
          <a:off x="13652500" y="63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155007</xdr:rowOff>
    </xdr:from>
    <xdr:ext cx="534377" cy="259045"/>
    <xdr:sp macro="" textlink="">
      <xdr:nvSpPr>
        <xdr:cNvPr id="530" name="テキスト ボックス 529"/>
        <xdr:cNvSpPr txBox="1"/>
      </xdr:nvSpPr>
      <xdr:spPr>
        <a:xfrm>
          <a:off x="13436111" y="61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57683</xdr:rowOff>
    </xdr:from>
    <xdr:to>
      <xdr:col>67</xdr:col>
      <xdr:colOff>101600</xdr:colOff>
      <xdr:row>37</xdr:row>
      <xdr:rowOff>159283</xdr:rowOff>
    </xdr:to>
    <xdr:sp macro="" textlink="">
      <xdr:nvSpPr>
        <xdr:cNvPr id="531" name="楕円 530"/>
        <xdr:cNvSpPr/>
      </xdr:nvSpPr>
      <xdr:spPr>
        <a:xfrm>
          <a:off x="12763500" y="640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4360</xdr:rowOff>
    </xdr:from>
    <xdr:ext cx="534377" cy="259045"/>
    <xdr:sp macro="" textlink="">
      <xdr:nvSpPr>
        <xdr:cNvPr id="532" name="テキスト ボックス 531"/>
        <xdr:cNvSpPr txBox="1"/>
      </xdr:nvSpPr>
      <xdr:spPr>
        <a:xfrm>
          <a:off x="12547111" y="617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129020</xdr:rowOff>
    </xdr:from>
    <xdr:to>
      <xdr:col>85</xdr:col>
      <xdr:colOff>127000</xdr:colOff>
      <xdr:row>56</xdr:row>
      <xdr:rowOff>35129</xdr:rowOff>
    </xdr:to>
    <xdr:cxnSp macro="">
      <xdr:nvCxnSpPr>
        <xdr:cNvPr id="559" name="直線コネクタ 558"/>
        <xdr:cNvCxnSpPr/>
      </xdr:nvCxnSpPr>
      <xdr:spPr>
        <a:xfrm flipV="1">
          <a:off x="15481300" y="9558770"/>
          <a:ext cx="838200" cy="7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118885</xdr:rowOff>
    </xdr:from>
    <xdr:ext cx="599010" cy="259045"/>
    <xdr:sp macro="" textlink="">
      <xdr:nvSpPr>
        <xdr:cNvPr id="560" name="教育費平均値テキスト"/>
        <xdr:cNvSpPr txBox="1"/>
      </xdr:nvSpPr>
      <xdr:spPr>
        <a:xfrm>
          <a:off x="16370300" y="9548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35129</xdr:rowOff>
    </xdr:from>
    <xdr:to>
      <xdr:col>81</xdr:col>
      <xdr:colOff>50800</xdr:colOff>
      <xdr:row>56</xdr:row>
      <xdr:rowOff>69131</xdr:rowOff>
    </xdr:to>
    <xdr:cxnSp macro="">
      <xdr:nvCxnSpPr>
        <xdr:cNvPr id="562" name="直線コネクタ 561"/>
        <xdr:cNvCxnSpPr/>
      </xdr:nvCxnSpPr>
      <xdr:spPr>
        <a:xfrm flipV="1">
          <a:off x="14592300" y="9636329"/>
          <a:ext cx="889000" cy="3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12329</xdr:rowOff>
    </xdr:from>
    <xdr:to>
      <xdr:col>76</xdr:col>
      <xdr:colOff>114300</xdr:colOff>
      <xdr:row>56</xdr:row>
      <xdr:rowOff>69131</xdr:rowOff>
    </xdr:to>
    <xdr:cxnSp macro="">
      <xdr:nvCxnSpPr>
        <xdr:cNvPr id="565" name="直線コネクタ 564"/>
        <xdr:cNvCxnSpPr/>
      </xdr:nvCxnSpPr>
      <xdr:spPr>
        <a:xfrm>
          <a:off x="13703300" y="9613529"/>
          <a:ext cx="889000" cy="5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161623</xdr:rowOff>
    </xdr:from>
    <xdr:to>
      <xdr:col>71</xdr:col>
      <xdr:colOff>177800</xdr:colOff>
      <xdr:row>56</xdr:row>
      <xdr:rowOff>12329</xdr:rowOff>
    </xdr:to>
    <xdr:cxnSp macro="">
      <xdr:nvCxnSpPr>
        <xdr:cNvPr id="568" name="直線コネクタ 567"/>
        <xdr:cNvCxnSpPr/>
      </xdr:nvCxnSpPr>
      <xdr:spPr>
        <a:xfrm>
          <a:off x="12814300" y="9591373"/>
          <a:ext cx="889000" cy="2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81441</xdr:rowOff>
    </xdr:from>
    <xdr:ext cx="534377" cy="259045"/>
    <xdr:sp macro="" textlink="">
      <xdr:nvSpPr>
        <xdr:cNvPr id="570" name="テキスト ボックス 569"/>
        <xdr:cNvSpPr txBox="1"/>
      </xdr:nvSpPr>
      <xdr:spPr>
        <a:xfrm>
          <a:off x="13436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98193</xdr:rowOff>
    </xdr:from>
    <xdr:ext cx="534377" cy="259045"/>
    <xdr:sp macro="" textlink="">
      <xdr:nvSpPr>
        <xdr:cNvPr id="572" name="テキスト ボックス 571"/>
        <xdr:cNvSpPr txBox="1"/>
      </xdr:nvSpPr>
      <xdr:spPr>
        <a:xfrm>
          <a:off x="12547111" y="96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78220</xdr:rowOff>
    </xdr:from>
    <xdr:to>
      <xdr:col>85</xdr:col>
      <xdr:colOff>177800</xdr:colOff>
      <xdr:row>56</xdr:row>
      <xdr:rowOff>8370</xdr:rowOff>
    </xdr:to>
    <xdr:sp macro="" textlink="">
      <xdr:nvSpPr>
        <xdr:cNvPr id="578" name="楕円 577"/>
        <xdr:cNvSpPr/>
      </xdr:nvSpPr>
      <xdr:spPr>
        <a:xfrm>
          <a:off x="16268700" y="95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101097</xdr:rowOff>
    </xdr:from>
    <xdr:ext cx="599010" cy="259045"/>
    <xdr:sp macro="" textlink="">
      <xdr:nvSpPr>
        <xdr:cNvPr id="579" name="教育費該当値テキスト"/>
        <xdr:cNvSpPr txBox="1"/>
      </xdr:nvSpPr>
      <xdr:spPr>
        <a:xfrm>
          <a:off x="16370300" y="935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155779</xdr:rowOff>
    </xdr:from>
    <xdr:to>
      <xdr:col>81</xdr:col>
      <xdr:colOff>101600</xdr:colOff>
      <xdr:row>56</xdr:row>
      <xdr:rowOff>85929</xdr:rowOff>
    </xdr:to>
    <xdr:sp macro="" textlink="">
      <xdr:nvSpPr>
        <xdr:cNvPr id="580" name="楕円 579"/>
        <xdr:cNvSpPr/>
      </xdr:nvSpPr>
      <xdr:spPr>
        <a:xfrm>
          <a:off x="15430500" y="958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77056</xdr:rowOff>
    </xdr:from>
    <xdr:ext cx="534377" cy="259045"/>
    <xdr:sp macro="" textlink="">
      <xdr:nvSpPr>
        <xdr:cNvPr id="581" name="テキスト ボックス 580"/>
        <xdr:cNvSpPr txBox="1"/>
      </xdr:nvSpPr>
      <xdr:spPr>
        <a:xfrm>
          <a:off x="15214111" y="967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18331</xdr:rowOff>
    </xdr:from>
    <xdr:to>
      <xdr:col>76</xdr:col>
      <xdr:colOff>165100</xdr:colOff>
      <xdr:row>56</xdr:row>
      <xdr:rowOff>119931</xdr:rowOff>
    </xdr:to>
    <xdr:sp macro="" textlink="">
      <xdr:nvSpPr>
        <xdr:cNvPr id="582" name="楕円 581"/>
        <xdr:cNvSpPr/>
      </xdr:nvSpPr>
      <xdr:spPr>
        <a:xfrm>
          <a:off x="14541500" y="96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111058</xdr:rowOff>
    </xdr:from>
    <xdr:ext cx="534377" cy="259045"/>
    <xdr:sp macro="" textlink="">
      <xdr:nvSpPr>
        <xdr:cNvPr id="583" name="テキスト ボックス 582"/>
        <xdr:cNvSpPr txBox="1"/>
      </xdr:nvSpPr>
      <xdr:spPr>
        <a:xfrm>
          <a:off x="14325111" y="971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132979</xdr:rowOff>
    </xdr:from>
    <xdr:to>
      <xdr:col>72</xdr:col>
      <xdr:colOff>38100</xdr:colOff>
      <xdr:row>56</xdr:row>
      <xdr:rowOff>63129</xdr:rowOff>
    </xdr:to>
    <xdr:sp macro="" textlink="">
      <xdr:nvSpPr>
        <xdr:cNvPr id="584" name="楕円 583"/>
        <xdr:cNvSpPr/>
      </xdr:nvSpPr>
      <xdr:spPr>
        <a:xfrm>
          <a:off x="13652500" y="956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79656</xdr:rowOff>
    </xdr:from>
    <xdr:ext cx="599010" cy="259045"/>
    <xdr:sp macro="" textlink="">
      <xdr:nvSpPr>
        <xdr:cNvPr id="585" name="テキスト ボックス 584"/>
        <xdr:cNvSpPr txBox="1"/>
      </xdr:nvSpPr>
      <xdr:spPr>
        <a:xfrm>
          <a:off x="13403795" y="933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110823</xdr:rowOff>
    </xdr:from>
    <xdr:to>
      <xdr:col>67</xdr:col>
      <xdr:colOff>101600</xdr:colOff>
      <xdr:row>56</xdr:row>
      <xdr:rowOff>40973</xdr:rowOff>
    </xdr:to>
    <xdr:sp macro="" textlink="">
      <xdr:nvSpPr>
        <xdr:cNvPr id="586" name="楕円 585"/>
        <xdr:cNvSpPr/>
      </xdr:nvSpPr>
      <xdr:spPr>
        <a:xfrm>
          <a:off x="12763500" y="954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57500</xdr:rowOff>
    </xdr:from>
    <xdr:ext cx="599010" cy="259045"/>
    <xdr:sp macro="" textlink="">
      <xdr:nvSpPr>
        <xdr:cNvPr id="587" name="テキスト ボックス 586"/>
        <xdr:cNvSpPr txBox="1"/>
      </xdr:nvSpPr>
      <xdr:spPr>
        <a:xfrm>
          <a:off x="12514795" y="9315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9" name="テキスト ボックス 59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1" name="テキスト ボックス 60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3" name="テキスト ボックス 60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114181</xdr:rowOff>
    </xdr:from>
    <xdr:to>
      <xdr:col>85</xdr:col>
      <xdr:colOff>126364</xdr:colOff>
      <xdr:row>79</xdr:row>
      <xdr:rowOff>98879</xdr:rowOff>
    </xdr:to>
    <xdr:cxnSp macro="">
      <xdr:nvCxnSpPr>
        <xdr:cNvPr id="613" name="直線コネクタ 612"/>
        <xdr:cNvCxnSpPr/>
      </xdr:nvCxnSpPr>
      <xdr:spPr>
        <a:xfrm flipV="1">
          <a:off x="16317595" y="12972931"/>
          <a:ext cx="1269" cy="670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1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15" name="直線コネクタ 61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60858</xdr:rowOff>
    </xdr:from>
    <xdr:ext cx="599010" cy="259045"/>
    <xdr:sp macro="" textlink="">
      <xdr:nvSpPr>
        <xdr:cNvPr id="616" name="災害復旧費最大値テキスト"/>
        <xdr:cNvSpPr txBox="1"/>
      </xdr:nvSpPr>
      <xdr:spPr>
        <a:xfrm>
          <a:off x="16370300" y="1274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114181</xdr:rowOff>
    </xdr:from>
    <xdr:to>
      <xdr:col>86</xdr:col>
      <xdr:colOff>25400</xdr:colOff>
      <xdr:row>75</xdr:row>
      <xdr:rowOff>114181</xdr:rowOff>
    </xdr:to>
    <xdr:cxnSp macro="">
      <xdr:nvCxnSpPr>
        <xdr:cNvPr id="617" name="直線コネクタ 616"/>
        <xdr:cNvCxnSpPr/>
      </xdr:nvCxnSpPr>
      <xdr:spPr>
        <a:xfrm>
          <a:off x="16230600" y="12972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48567</xdr:rowOff>
    </xdr:from>
    <xdr:to>
      <xdr:col>85</xdr:col>
      <xdr:colOff>127000</xdr:colOff>
      <xdr:row>75</xdr:row>
      <xdr:rowOff>114181</xdr:rowOff>
    </xdr:to>
    <xdr:cxnSp macro="">
      <xdr:nvCxnSpPr>
        <xdr:cNvPr id="618" name="直線コネクタ 617"/>
        <xdr:cNvCxnSpPr/>
      </xdr:nvCxnSpPr>
      <xdr:spPr>
        <a:xfrm>
          <a:off x="15481300" y="12221517"/>
          <a:ext cx="838200" cy="75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137856</xdr:rowOff>
    </xdr:from>
    <xdr:ext cx="534377" cy="259045"/>
    <xdr:sp macro="" textlink="">
      <xdr:nvSpPr>
        <xdr:cNvPr id="619" name="災害復旧費平均値テキスト"/>
        <xdr:cNvSpPr txBox="1"/>
      </xdr:nvSpPr>
      <xdr:spPr>
        <a:xfrm>
          <a:off x="16370300" y="13510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159429</xdr:rowOff>
    </xdr:from>
    <xdr:to>
      <xdr:col>85</xdr:col>
      <xdr:colOff>177800</xdr:colOff>
      <xdr:row>79</xdr:row>
      <xdr:rowOff>89579</xdr:rowOff>
    </xdr:to>
    <xdr:sp macro="" textlink="">
      <xdr:nvSpPr>
        <xdr:cNvPr id="620" name="フローチャート: 判断 619"/>
        <xdr:cNvSpPr/>
      </xdr:nvSpPr>
      <xdr:spPr>
        <a:xfrm>
          <a:off x="16268700" y="1353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48567</xdr:rowOff>
    </xdr:from>
    <xdr:to>
      <xdr:col>81</xdr:col>
      <xdr:colOff>50800</xdr:colOff>
      <xdr:row>77</xdr:row>
      <xdr:rowOff>61996</xdr:rowOff>
    </xdr:to>
    <xdr:cxnSp macro="">
      <xdr:nvCxnSpPr>
        <xdr:cNvPr id="621" name="直線コネクタ 620"/>
        <xdr:cNvCxnSpPr/>
      </xdr:nvCxnSpPr>
      <xdr:spPr>
        <a:xfrm flipV="1">
          <a:off x="14592300" y="12221517"/>
          <a:ext cx="889000" cy="104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165671</xdr:rowOff>
    </xdr:from>
    <xdr:to>
      <xdr:col>81</xdr:col>
      <xdr:colOff>101600</xdr:colOff>
      <xdr:row>79</xdr:row>
      <xdr:rowOff>95821</xdr:rowOff>
    </xdr:to>
    <xdr:sp macro="" textlink="">
      <xdr:nvSpPr>
        <xdr:cNvPr id="622" name="フローチャート: 判断 621"/>
        <xdr:cNvSpPr/>
      </xdr:nvSpPr>
      <xdr:spPr>
        <a:xfrm>
          <a:off x="154305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86948</xdr:rowOff>
    </xdr:from>
    <xdr:ext cx="534377" cy="259045"/>
    <xdr:sp macro="" textlink="">
      <xdr:nvSpPr>
        <xdr:cNvPr id="623" name="テキスト ボックス 622"/>
        <xdr:cNvSpPr txBox="1"/>
      </xdr:nvSpPr>
      <xdr:spPr>
        <a:xfrm>
          <a:off x="15214111" y="1363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61996</xdr:rowOff>
    </xdr:from>
    <xdr:to>
      <xdr:col>76</xdr:col>
      <xdr:colOff>114300</xdr:colOff>
      <xdr:row>79</xdr:row>
      <xdr:rowOff>98879</xdr:rowOff>
    </xdr:to>
    <xdr:cxnSp macro="">
      <xdr:nvCxnSpPr>
        <xdr:cNvPr id="624" name="直線コネクタ 623"/>
        <xdr:cNvCxnSpPr/>
      </xdr:nvCxnSpPr>
      <xdr:spPr>
        <a:xfrm flipV="1">
          <a:off x="13703300" y="13263646"/>
          <a:ext cx="889000" cy="37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167577</xdr:rowOff>
    </xdr:from>
    <xdr:to>
      <xdr:col>76</xdr:col>
      <xdr:colOff>165100</xdr:colOff>
      <xdr:row>79</xdr:row>
      <xdr:rowOff>97727</xdr:rowOff>
    </xdr:to>
    <xdr:sp macro="" textlink="">
      <xdr:nvSpPr>
        <xdr:cNvPr id="625" name="フローチャート: 判断 624"/>
        <xdr:cNvSpPr/>
      </xdr:nvSpPr>
      <xdr:spPr>
        <a:xfrm>
          <a:off x="14541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88854</xdr:rowOff>
    </xdr:from>
    <xdr:ext cx="534377" cy="259045"/>
    <xdr:sp macro="" textlink="">
      <xdr:nvSpPr>
        <xdr:cNvPr id="626" name="テキスト ボックス 625"/>
        <xdr:cNvSpPr txBox="1"/>
      </xdr:nvSpPr>
      <xdr:spPr>
        <a:xfrm>
          <a:off x="14325111" y="136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27" name="直線コネクタ 62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168032</xdr:rowOff>
    </xdr:from>
    <xdr:to>
      <xdr:col>72</xdr:col>
      <xdr:colOff>38100</xdr:colOff>
      <xdr:row>79</xdr:row>
      <xdr:rowOff>98182</xdr:rowOff>
    </xdr:to>
    <xdr:sp macro="" textlink="">
      <xdr:nvSpPr>
        <xdr:cNvPr id="628" name="フローチャート: 判断 627"/>
        <xdr:cNvSpPr/>
      </xdr:nvSpPr>
      <xdr:spPr>
        <a:xfrm>
          <a:off x="13652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114709</xdr:rowOff>
    </xdr:from>
    <xdr:ext cx="534377" cy="259045"/>
    <xdr:sp macro="" textlink="">
      <xdr:nvSpPr>
        <xdr:cNvPr id="629" name="テキスト ボックス 628"/>
        <xdr:cNvSpPr txBox="1"/>
      </xdr:nvSpPr>
      <xdr:spPr>
        <a:xfrm>
          <a:off x="13436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6817</xdr:rowOff>
    </xdr:from>
    <xdr:to>
      <xdr:col>67</xdr:col>
      <xdr:colOff>101600</xdr:colOff>
      <xdr:row>79</xdr:row>
      <xdr:rowOff>108417</xdr:rowOff>
    </xdr:to>
    <xdr:sp macro="" textlink="">
      <xdr:nvSpPr>
        <xdr:cNvPr id="630" name="フローチャート: 判断 629"/>
        <xdr:cNvSpPr/>
      </xdr:nvSpPr>
      <xdr:spPr>
        <a:xfrm>
          <a:off x="12763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124944</xdr:rowOff>
    </xdr:from>
    <xdr:ext cx="534377" cy="259045"/>
    <xdr:sp macro="" textlink="">
      <xdr:nvSpPr>
        <xdr:cNvPr id="631" name="テキスト ボックス 630"/>
        <xdr:cNvSpPr txBox="1"/>
      </xdr:nvSpPr>
      <xdr:spPr>
        <a:xfrm>
          <a:off x="12547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63381</xdr:rowOff>
    </xdr:from>
    <xdr:to>
      <xdr:col>85</xdr:col>
      <xdr:colOff>177800</xdr:colOff>
      <xdr:row>75</xdr:row>
      <xdr:rowOff>164982</xdr:rowOff>
    </xdr:to>
    <xdr:sp macro="" textlink="">
      <xdr:nvSpPr>
        <xdr:cNvPr id="637" name="楕円 636"/>
        <xdr:cNvSpPr/>
      </xdr:nvSpPr>
      <xdr:spPr>
        <a:xfrm>
          <a:off x="16268700" y="129221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16408</xdr:rowOff>
    </xdr:from>
    <xdr:ext cx="599010" cy="259045"/>
    <xdr:sp macro="" textlink="">
      <xdr:nvSpPr>
        <xdr:cNvPr id="638" name="災害復旧費該当値テキスト"/>
        <xdr:cNvSpPr txBox="1"/>
      </xdr:nvSpPr>
      <xdr:spPr>
        <a:xfrm>
          <a:off x="16370300" y="1287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169217</xdr:rowOff>
    </xdr:from>
    <xdr:to>
      <xdr:col>81</xdr:col>
      <xdr:colOff>101600</xdr:colOff>
      <xdr:row>71</xdr:row>
      <xdr:rowOff>99367</xdr:rowOff>
    </xdr:to>
    <xdr:sp macro="" textlink="">
      <xdr:nvSpPr>
        <xdr:cNvPr id="639" name="楕円 638"/>
        <xdr:cNvSpPr/>
      </xdr:nvSpPr>
      <xdr:spPr>
        <a:xfrm>
          <a:off x="15430500" y="1217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115894</xdr:rowOff>
    </xdr:from>
    <xdr:ext cx="599010" cy="259045"/>
    <xdr:sp macro="" textlink="">
      <xdr:nvSpPr>
        <xdr:cNvPr id="640" name="テキスト ボックス 639"/>
        <xdr:cNvSpPr txBox="1"/>
      </xdr:nvSpPr>
      <xdr:spPr>
        <a:xfrm>
          <a:off x="15181795" y="1194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11196</xdr:rowOff>
    </xdr:from>
    <xdr:to>
      <xdr:col>76</xdr:col>
      <xdr:colOff>165100</xdr:colOff>
      <xdr:row>77</xdr:row>
      <xdr:rowOff>112796</xdr:rowOff>
    </xdr:to>
    <xdr:sp macro="" textlink="">
      <xdr:nvSpPr>
        <xdr:cNvPr id="641" name="楕円 640"/>
        <xdr:cNvSpPr/>
      </xdr:nvSpPr>
      <xdr:spPr>
        <a:xfrm>
          <a:off x="14541500" y="1321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129323</xdr:rowOff>
    </xdr:from>
    <xdr:ext cx="599010" cy="259045"/>
    <xdr:sp macro="" textlink="">
      <xdr:nvSpPr>
        <xdr:cNvPr id="642" name="テキスト ボックス 641"/>
        <xdr:cNvSpPr txBox="1"/>
      </xdr:nvSpPr>
      <xdr:spPr>
        <a:xfrm>
          <a:off x="14292795" y="1298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43" name="楕円 64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4" name="テキスト ボックス 64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45" name="楕円 64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46" name="テキスト ボックス 64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7" name="直線コネクタ 65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8" name="テキスト ボックス 657"/>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1" name="直線コネクタ 66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2" name="テキスト ボックス 661"/>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6" name="直線コネクタ 665"/>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7" name="公債費最小値テキスト"/>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8" name="直線コネクタ 667"/>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9" name="公債費最大値テキスト"/>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70" name="直線コネクタ 669"/>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95695</xdr:rowOff>
    </xdr:from>
    <xdr:to>
      <xdr:col>85</xdr:col>
      <xdr:colOff>127000</xdr:colOff>
      <xdr:row>93</xdr:row>
      <xdr:rowOff>100090</xdr:rowOff>
    </xdr:to>
    <xdr:cxnSp macro="">
      <xdr:nvCxnSpPr>
        <xdr:cNvPr id="671" name="直線コネクタ 670"/>
        <xdr:cNvCxnSpPr/>
      </xdr:nvCxnSpPr>
      <xdr:spPr>
        <a:xfrm flipV="1">
          <a:off x="15481300" y="16040545"/>
          <a:ext cx="838200"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3536</xdr:rowOff>
    </xdr:from>
    <xdr:ext cx="599010" cy="259045"/>
    <xdr:sp macro="" textlink="">
      <xdr:nvSpPr>
        <xdr:cNvPr id="672" name="公債費平均値テキスト"/>
        <xdr:cNvSpPr txBox="1"/>
      </xdr:nvSpPr>
      <xdr:spPr>
        <a:xfrm>
          <a:off x="16370300" y="1611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73" name="フローチャート: 判断 672"/>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100090</xdr:rowOff>
    </xdr:from>
    <xdr:to>
      <xdr:col>81</xdr:col>
      <xdr:colOff>50800</xdr:colOff>
      <xdr:row>93</xdr:row>
      <xdr:rowOff>137705</xdr:rowOff>
    </xdr:to>
    <xdr:cxnSp macro="">
      <xdr:nvCxnSpPr>
        <xdr:cNvPr id="674" name="直線コネクタ 673"/>
        <xdr:cNvCxnSpPr/>
      </xdr:nvCxnSpPr>
      <xdr:spPr>
        <a:xfrm flipV="1">
          <a:off x="14592300" y="16044940"/>
          <a:ext cx="889000" cy="3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75" name="フローチャート: 判断 674"/>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116053</xdr:rowOff>
    </xdr:from>
    <xdr:ext cx="599010" cy="259045"/>
    <xdr:sp macro="" textlink="">
      <xdr:nvSpPr>
        <xdr:cNvPr id="676" name="テキスト ボックス 675"/>
        <xdr:cNvSpPr txBox="1"/>
      </xdr:nvSpPr>
      <xdr:spPr>
        <a:xfrm>
          <a:off x="15181795" y="1623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137705</xdr:rowOff>
    </xdr:from>
    <xdr:to>
      <xdr:col>76</xdr:col>
      <xdr:colOff>114300</xdr:colOff>
      <xdr:row>93</xdr:row>
      <xdr:rowOff>148656</xdr:rowOff>
    </xdr:to>
    <xdr:cxnSp macro="">
      <xdr:nvCxnSpPr>
        <xdr:cNvPr id="677" name="直線コネクタ 676"/>
        <xdr:cNvCxnSpPr/>
      </xdr:nvCxnSpPr>
      <xdr:spPr>
        <a:xfrm flipV="1">
          <a:off x="13703300" y="16082555"/>
          <a:ext cx="889000" cy="1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8" name="フローチャート: 判断 677"/>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107343</xdr:rowOff>
    </xdr:from>
    <xdr:ext cx="599010" cy="259045"/>
    <xdr:sp macro="" textlink="">
      <xdr:nvSpPr>
        <xdr:cNvPr id="679" name="テキスト ボックス 678"/>
        <xdr:cNvSpPr txBox="1"/>
      </xdr:nvSpPr>
      <xdr:spPr>
        <a:xfrm>
          <a:off x="14292795" y="1622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148656</xdr:rowOff>
    </xdr:from>
    <xdr:to>
      <xdr:col>71</xdr:col>
      <xdr:colOff>177800</xdr:colOff>
      <xdr:row>94</xdr:row>
      <xdr:rowOff>26766</xdr:rowOff>
    </xdr:to>
    <xdr:cxnSp macro="">
      <xdr:nvCxnSpPr>
        <xdr:cNvPr id="680" name="直線コネクタ 679"/>
        <xdr:cNvCxnSpPr/>
      </xdr:nvCxnSpPr>
      <xdr:spPr>
        <a:xfrm flipV="1">
          <a:off x="12814300" y="16093506"/>
          <a:ext cx="889000" cy="4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81" name="フローチャート: 判断 680"/>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130478</xdr:rowOff>
    </xdr:from>
    <xdr:ext cx="599010" cy="259045"/>
    <xdr:sp macro="" textlink="">
      <xdr:nvSpPr>
        <xdr:cNvPr id="682" name="テキスト ボックス 681"/>
        <xdr:cNvSpPr txBox="1"/>
      </xdr:nvSpPr>
      <xdr:spPr>
        <a:xfrm>
          <a:off x="13403795" y="1624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83" name="フローチャート: 判断 682"/>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155618</xdr:rowOff>
    </xdr:from>
    <xdr:ext cx="599010" cy="259045"/>
    <xdr:sp macro="" textlink="">
      <xdr:nvSpPr>
        <xdr:cNvPr id="684" name="テキスト ボックス 683"/>
        <xdr:cNvSpPr txBox="1"/>
      </xdr:nvSpPr>
      <xdr:spPr>
        <a:xfrm>
          <a:off x="12514795" y="1627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44895</xdr:rowOff>
    </xdr:from>
    <xdr:to>
      <xdr:col>85</xdr:col>
      <xdr:colOff>177800</xdr:colOff>
      <xdr:row>93</xdr:row>
      <xdr:rowOff>146495</xdr:rowOff>
    </xdr:to>
    <xdr:sp macro="" textlink="">
      <xdr:nvSpPr>
        <xdr:cNvPr id="690" name="楕円 689"/>
        <xdr:cNvSpPr/>
      </xdr:nvSpPr>
      <xdr:spPr>
        <a:xfrm>
          <a:off x="16268700" y="1598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67772</xdr:rowOff>
    </xdr:from>
    <xdr:ext cx="599010" cy="259045"/>
    <xdr:sp macro="" textlink="">
      <xdr:nvSpPr>
        <xdr:cNvPr id="691" name="公債費該当値テキスト"/>
        <xdr:cNvSpPr txBox="1"/>
      </xdr:nvSpPr>
      <xdr:spPr>
        <a:xfrm>
          <a:off x="16370300" y="1584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49290</xdr:rowOff>
    </xdr:from>
    <xdr:to>
      <xdr:col>81</xdr:col>
      <xdr:colOff>101600</xdr:colOff>
      <xdr:row>93</xdr:row>
      <xdr:rowOff>150890</xdr:rowOff>
    </xdr:to>
    <xdr:sp macro="" textlink="">
      <xdr:nvSpPr>
        <xdr:cNvPr id="692" name="楕円 691"/>
        <xdr:cNvSpPr/>
      </xdr:nvSpPr>
      <xdr:spPr>
        <a:xfrm>
          <a:off x="15430500" y="1599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167417</xdr:rowOff>
    </xdr:from>
    <xdr:ext cx="599010" cy="259045"/>
    <xdr:sp macro="" textlink="">
      <xdr:nvSpPr>
        <xdr:cNvPr id="693" name="テキスト ボックス 692"/>
        <xdr:cNvSpPr txBox="1"/>
      </xdr:nvSpPr>
      <xdr:spPr>
        <a:xfrm>
          <a:off x="15181795" y="1576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86905</xdr:rowOff>
    </xdr:from>
    <xdr:to>
      <xdr:col>76</xdr:col>
      <xdr:colOff>165100</xdr:colOff>
      <xdr:row>94</xdr:row>
      <xdr:rowOff>17055</xdr:rowOff>
    </xdr:to>
    <xdr:sp macro="" textlink="">
      <xdr:nvSpPr>
        <xdr:cNvPr id="694" name="楕円 693"/>
        <xdr:cNvSpPr/>
      </xdr:nvSpPr>
      <xdr:spPr>
        <a:xfrm>
          <a:off x="14541500" y="160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33582</xdr:rowOff>
    </xdr:from>
    <xdr:ext cx="599010" cy="259045"/>
    <xdr:sp macro="" textlink="">
      <xdr:nvSpPr>
        <xdr:cNvPr id="695" name="テキスト ボックス 694"/>
        <xdr:cNvSpPr txBox="1"/>
      </xdr:nvSpPr>
      <xdr:spPr>
        <a:xfrm>
          <a:off x="14292795" y="1580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97856</xdr:rowOff>
    </xdr:from>
    <xdr:to>
      <xdr:col>72</xdr:col>
      <xdr:colOff>38100</xdr:colOff>
      <xdr:row>94</xdr:row>
      <xdr:rowOff>28006</xdr:rowOff>
    </xdr:to>
    <xdr:sp macro="" textlink="">
      <xdr:nvSpPr>
        <xdr:cNvPr id="696" name="楕円 695"/>
        <xdr:cNvSpPr/>
      </xdr:nvSpPr>
      <xdr:spPr>
        <a:xfrm>
          <a:off x="13652500" y="1604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44533</xdr:rowOff>
    </xdr:from>
    <xdr:ext cx="599010" cy="259045"/>
    <xdr:sp macro="" textlink="">
      <xdr:nvSpPr>
        <xdr:cNvPr id="697" name="テキスト ボックス 696"/>
        <xdr:cNvSpPr txBox="1"/>
      </xdr:nvSpPr>
      <xdr:spPr>
        <a:xfrm>
          <a:off x="13403795" y="15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147416</xdr:rowOff>
    </xdr:from>
    <xdr:to>
      <xdr:col>67</xdr:col>
      <xdr:colOff>101600</xdr:colOff>
      <xdr:row>94</xdr:row>
      <xdr:rowOff>77566</xdr:rowOff>
    </xdr:to>
    <xdr:sp macro="" textlink="">
      <xdr:nvSpPr>
        <xdr:cNvPr id="698" name="楕円 697"/>
        <xdr:cNvSpPr/>
      </xdr:nvSpPr>
      <xdr:spPr>
        <a:xfrm>
          <a:off x="12763500" y="160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94093</xdr:rowOff>
    </xdr:from>
    <xdr:ext cx="599010" cy="259045"/>
    <xdr:sp macro="" textlink="">
      <xdr:nvSpPr>
        <xdr:cNvPr id="699" name="テキスト ボックス 698"/>
        <xdr:cNvSpPr txBox="1"/>
      </xdr:nvSpPr>
      <xdr:spPr>
        <a:xfrm>
          <a:off x="12514795" y="1586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21" name="直線コネクタ 720"/>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22"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24"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25" name="直線コネクタ 724"/>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7" name="諸支出金平均値テキスト"/>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8" name="フローチャート: 判断 727"/>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30" name="フローチャート: 判断 729"/>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31" name="テキスト ボックス 730"/>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33" name="フローチャート: 判断 732"/>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34" name="テキスト ボックス 733"/>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6" name="フローチャート: 判断 735"/>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7" name="テキスト ボックス 736"/>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8" name="フローチャート: 判断 737"/>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9" name="テキスト ボックス 738"/>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6" name="諸支出金該当値テキスト"/>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6" name="テキスト ボックス 76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8" name="テキスト ボックス 76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0" name="直線コネクタ 76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5" name="直線コネクタ 77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7" name="フローチャート: 判断 77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8" name="直線コネクタ 77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9" name="フローチャート: 判断 77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0" name="テキスト ボックス 77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1" name="直線コネクタ 78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2" name="フローチャート: 判断 78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3" name="テキスト ボックス 78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4" name="直線コネクタ 78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5" name="フローチャート: 判断 78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6" name="テキスト ボックス 78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フローチャート: 判断 78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8" name="テキスト ボックス 78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楕円 79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6" name="楕円 79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7" name="テキスト ボックス 79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8" name="楕円 79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9" name="テキスト ボックス 79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0" name="楕円 79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1" name="テキスト ボックス 80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楕円 80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3" name="テキスト ボックス 80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6" name="テキスト ボックス 8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・前年度に比べ、住民一人当たり</a:t>
          </a:r>
          <a:r>
            <a:rPr kumimoji="1" lang="en-US" altLang="ja-JP" sz="1300">
              <a:latin typeface="ＭＳ ゴシック" panose="020B0609070205080204" pitchFamily="49" charset="-128"/>
              <a:ea typeface="ＭＳ ゴシック" panose="020B0609070205080204" pitchFamily="49" charset="-128"/>
            </a:rPr>
            <a:t>94,928</a:t>
          </a:r>
          <a:r>
            <a:rPr kumimoji="1" lang="ja-JP" altLang="en-US" sz="1300">
              <a:latin typeface="ＭＳ ゴシック" panose="020B0609070205080204" pitchFamily="49" charset="-128"/>
              <a:ea typeface="ＭＳ ゴシック" panose="020B0609070205080204" pitchFamily="49" charset="-128"/>
            </a:rPr>
            <a:t>円の減少となった。主な要因は、衛生費で、胆振東部地震に伴う災害廃棄物等処理事業の終了などにより、住民一人当たり</a:t>
          </a:r>
          <a:r>
            <a:rPr kumimoji="1" lang="en-US" altLang="ja-JP" sz="1300">
              <a:latin typeface="ＭＳ ゴシック" panose="020B0609070205080204" pitchFamily="49" charset="-128"/>
              <a:ea typeface="ＭＳ ゴシック" panose="020B0609070205080204" pitchFamily="49" charset="-128"/>
            </a:rPr>
            <a:t>89,855</a:t>
          </a:r>
          <a:r>
            <a:rPr kumimoji="1" lang="ja-JP" altLang="en-US" sz="1300">
              <a:latin typeface="ＭＳ ゴシック" panose="020B0609070205080204" pitchFamily="49" charset="-128"/>
              <a:ea typeface="ＭＳ ゴシック" panose="020B0609070205080204" pitchFamily="49" charset="-128"/>
            </a:rPr>
            <a:t>円の減少となっている。また、土木費では、災害復旧により中断していた普通建設事業などの再開により</a:t>
          </a:r>
          <a:r>
            <a:rPr kumimoji="1" lang="en-US" altLang="ja-JP" sz="1300">
              <a:latin typeface="ＭＳ ゴシック" panose="020B0609070205080204" pitchFamily="49" charset="-128"/>
              <a:ea typeface="ＭＳ ゴシック" panose="020B0609070205080204" pitchFamily="49" charset="-128"/>
            </a:rPr>
            <a:t>53,746</a:t>
          </a:r>
          <a:r>
            <a:rPr kumimoji="1" lang="ja-JP" altLang="en-US" sz="1300">
              <a:latin typeface="ＭＳ ゴシック" panose="020B0609070205080204" pitchFamily="49" charset="-128"/>
              <a:ea typeface="ＭＳ ゴシック" panose="020B0609070205080204" pitchFamily="49" charset="-128"/>
            </a:rPr>
            <a:t>円の増、災害復旧費では、胆振東部地震に伴う繰越事業の終了などにより、住民一人当たり</a:t>
          </a:r>
          <a:r>
            <a:rPr kumimoji="1" lang="en-US" altLang="ja-JP" sz="1300">
              <a:latin typeface="ＭＳ ゴシック" panose="020B0609070205080204" pitchFamily="49" charset="-128"/>
              <a:ea typeface="ＭＳ ゴシック" panose="020B0609070205080204" pitchFamily="49" charset="-128"/>
            </a:rPr>
            <a:t>230,092</a:t>
          </a:r>
          <a:r>
            <a:rPr kumimoji="1" lang="ja-JP" altLang="en-US" sz="1300">
              <a:latin typeface="ＭＳ ゴシック" panose="020B0609070205080204" pitchFamily="49" charset="-128"/>
              <a:ea typeface="ＭＳ ゴシック" panose="020B0609070205080204" pitchFamily="49" charset="-128"/>
            </a:rPr>
            <a:t>円の減少となっています。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北海道安平町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については、令和元年度決算において生じた、胆振東部地震に係る災害復旧事業費などの執行残による余剰金より、単年度収支においてはマイナスとなった。今後も、「財政計画」に基づき計画的な財政運営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北海道安平町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も、一般会計ほか３つの公営事業会計と水道事業特別会計ほか１つの公営企業会計については資金不足が生じていないことから、連結実質赤字比率は黒字になっています。今後、一般会計においては、町税及び普通交付税など自主財源の確保が課題となり、財政調整基金をはじめとする各種基金の運用による財政運営が求められることから、収支のバランスを考慮した堅実な予算執行に努めます。また、各特別会計についても、今後、健全な財政運営をしていくために、長期的に経営改善に向けた取り組みを行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honda/AppData/Local/Temp/Temp1_&#12304;&#36001;&#25919;&#29366;&#27841;&#36039;&#26009;&#38598;&#12305;_015857_&#23433;&#24179;&#30010;_2020.zip/&#12304;&#36001;&#25919;&#29366;&#27841;&#36039;&#26009;&#38598;&#12305;_015857_&#23433;&#24179;&#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68</v>
          </cell>
          <cell r="CF51">
            <v>87.8</v>
          </cell>
          <cell r="CN51">
            <v>77.7</v>
          </cell>
          <cell r="CV51">
            <v>54.3</v>
          </cell>
        </row>
        <row r="53">
          <cell r="BP53">
            <v>54.6</v>
          </cell>
          <cell r="CF53">
            <v>68.5</v>
          </cell>
          <cell r="CN53">
            <v>70.5</v>
          </cell>
          <cell r="CV53">
            <v>72.400000000000006</v>
          </cell>
        </row>
        <row r="55">
          <cell r="AN55" t="str">
            <v>類似団体内平均値</v>
          </cell>
          <cell r="BP55">
            <v>0</v>
          </cell>
          <cell r="CF55">
            <v>0</v>
          </cell>
          <cell r="CN55">
            <v>0</v>
          </cell>
          <cell r="CV55">
            <v>0</v>
          </cell>
        </row>
        <row r="57">
          <cell r="BP57">
            <v>56.2</v>
          </cell>
          <cell r="CF57">
            <v>60.1</v>
          </cell>
          <cell r="CN57">
            <v>61.6</v>
          </cell>
          <cell r="CV57">
            <v>64</v>
          </cell>
        </row>
        <row r="72">
          <cell r="BP72" t="str">
            <v>H28</v>
          </cell>
          <cell r="BX72" t="str">
            <v>H29</v>
          </cell>
          <cell r="CF72" t="str">
            <v>H30</v>
          </cell>
          <cell r="CN72" t="str">
            <v>R01</v>
          </cell>
          <cell r="CV72" t="str">
            <v>R02</v>
          </cell>
        </row>
        <row r="73">
          <cell r="AN73" t="str">
            <v>当該団体値</v>
          </cell>
          <cell r="BP73">
            <v>68</v>
          </cell>
          <cell r="BX73">
            <v>80.8</v>
          </cell>
          <cell r="CF73">
            <v>87.8</v>
          </cell>
          <cell r="CN73">
            <v>77.7</v>
          </cell>
          <cell r="CV73">
            <v>54.3</v>
          </cell>
        </row>
        <row r="75">
          <cell r="BP75">
            <v>10.199999999999999</v>
          </cell>
          <cell r="BX75">
            <v>11.3</v>
          </cell>
          <cell r="CF75">
            <v>11.2</v>
          </cell>
          <cell r="CN75">
            <v>11.3</v>
          </cell>
          <cell r="CV75">
            <v>10.5</v>
          </cell>
        </row>
        <row r="77">
          <cell r="AN77" t="str">
            <v>類似団体内平均値</v>
          </cell>
          <cell r="BP77">
            <v>0</v>
          </cell>
          <cell r="BX77">
            <v>0</v>
          </cell>
          <cell r="CF77">
            <v>0</v>
          </cell>
          <cell r="CN77">
            <v>0</v>
          </cell>
          <cell r="CV77">
            <v>0</v>
          </cell>
        </row>
        <row r="79">
          <cell r="BP79">
            <v>8.5</v>
          </cell>
          <cell r="BX79">
            <v>8.5</v>
          </cell>
          <cell r="CF79">
            <v>8.6</v>
          </cell>
          <cell r="CN79">
            <v>8.6</v>
          </cell>
          <cell r="CV79">
            <v>8.9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10633408</v>
      </c>
      <c r="BO4" s="395"/>
      <c r="BP4" s="395"/>
      <c r="BQ4" s="395"/>
      <c r="BR4" s="395"/>
      <c r="BS4" s="395"/>
      <c r="BT4" s="395"/>
      <c r="BU4" s="396"/>
      <c r="BV4" s="394">
        <v>12114138</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2.8</v>
      </c>
      <c r="CU4" s="401"/>
      <c r="CV4" s="401"/>
      <c r="CW4" s="401"/>
      <c r="CX4" s="401"/>
      <c r="CY4" s="401"/>
      <c r="CZ4" s="401"/>
      <c r="DA4" s="402"/>
      <c r="DB4" s="400">
        <v>11.5</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10498167</v>
      </c>
      <c r="BO5" s="432"/>
      <c r="BP5" s="432"/>
      <c r="BQ5" s="432"/>
      <c r="BR5" s="432"/>
      <c r="BS5" s="432"/>
      <c r="BT5" s="432"/>
      <c r="BU5" s="433"/>
      <c r="BV5" s="431">
        <v>11505459</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90.3</v>
      </c>
      <c r="CU5" s="429"/>
      <c r="CV5" s="429"/>
      <c r="CW5" s="429"/>
      <c r="CX5" s="429"/>
      <c r="CY5" s="429"/>
      <c r="CZ5" s="429"/>
      <c r="DA5" s="430"/>
      <c r="DB5" s="428">
        <v>90.7</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135241</v>
      </c>
      <c r="BO6" s="432"/>
      <c r="BP6" s="432"/>
      <c r="BQ6" s="432"/>
      <c r="BR6" s="432"/>
      <c r="BS6" s="432"/>
      <c r="BT6" s="432"/>
      <c r="BU6" s="433"/>
      <c r="BV6" s="431">
        <v>608679</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93.6</v>
      </c>
      <c r="CU6" s="469"/>
      <c r="CV6" s="469"/>
      <c r="CW6" s="469"/>
      <c r="CX6" s="469"/>
      <c r="CY6" s="469"/>
      <c r="CZ6" s="469"/>
      <c r="DA6" s="470"/>
      <c r="DB6" s="468">
        <v>93.9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102</v>
      </c>
      <c r="AV7" s="464"/>
      <c r="AW7" s="464"/>
      <c r="AX7" s="464"/>
      <c r="AY7" s="465" t="s">
        <v>106</v>
      </c>
      <c r="AZ7" s="466"/>
      <c r="BA7" s="466"/>
      <c r="BB7" s="466"/>
      <c r="BC7" s="466"/>
      <c r="BD7" s="466"/>
      <c r="BE7" s="466"/>
      <c r="BF7" s="466"/>
      <c r="BG7" s="466"/>
      <c r="BH7" s="466"/>
      <c r="BI7" s="466"/>
      <c r="BJ7" s="466"/>
      <c r="BK7" s="466"/>
      <c r="BL7" s="466"/>
      <c r="BM7" s="467"/>
      <c r="BN7" s="431">
        <v>2353</v>
      </c>
      <c r="BO7" s="432"/>
      <c r="BP7" s="432"/>
      <c r="BQ7" s="432"/>
      <c r="BR7" s="432"/>
      <c r="BS7" s="432"/>
      <c r="BT7" s="432"/>
      <c r="BU7" s="433"/>
      <c r="BV7" s="431">
        <v>81173</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4687802</v>
      </c>
      <c r="CU7" s="432"/>
      <c r="CV7" s="432"/>
      <c r="CW7" s="432"/>
      <c r="CX7" s="432"/>
      <c r="CY7" s="432"/>
      <c r="CZ7" s="432"/>
      <c r="DA7" s="433"/>
      <c r="DB7" s="431">
        <v>4580760</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132888</v>
      </c>
      <c r="BO8" s="432"/>
      <c r="BP8" s="432"/>
      <c r="BQ8" s="432"/>
      <c r="BR8" s="432"/>
      <c r="BS8" s="432"/>
      <c r="BT8" s="432"/>
      <c r="BU8" s="433"/>
      <c r="BV8" s="431">
        <v>527506</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0.46</v>
      </c>
      <c r="CU8" s="472"/>
      <c r="CV8" s="472"/>
      <c r="CW8" s="472"/>
      <c r="CX8" s="472"/>
      <c r="CY8" s="472"/>
      <c r="CZ8" s="472"/>
      <c r="DA8" s="473"/>
      <c r="DB8" s="471">
        <v>0.45</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7340</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-394618</v>
      </c>
      <c r="BO9" s="432"/>
      <c r="BP9" s="432"/>
      <c r="BQ9" s="432"/>
      <c r="BR9" s="432"/>
      <c r="BS9" s="432"/>
      <c r="BT9" s="432"/>
      <c r="BU9" s="433"/>
      <c r="BV9" s="431">
        <v>389741</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17.399999999999999</v>
      </c>
      <c r="CU9" s="429"/>
      <c r="CV9" s="429"/>
      <c r="CW9" s="429"/>
      <c r="CX9" s="429"/>
      <c r="CY9" s="429"/>
      <c r="CZ9" s="429"/>
      <c r="DA9" s="430"/>
      <c r="DB9" s="428">
        <v>14.9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8148</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60</v>
      </c>
      <c r="BO10" s="432"/>
      <c r="BP10" s="432"/>
      <c r="BQ10" s="432"/>
      <c r="BR10" s="432"/>
      <c r="BS10" s="432"/>
      <c r="BT10" s="432"/>
      <c r="BU10" s="433"/>
      <c r="BV10" s="431">
        <v>60</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102</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7566</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136</v>
      </c>
      <c r="AV12" s="464"/>
      <c r="AW12" s="464"/>
      <c r="AX12" s="464"/>
      <c r="AY12" s="465" t="s">
        <v>137</v>
      </c>
      <c r="AZ12" s="466"/>
      <c r="BA12" s="466"/>
      <c r="BB12" s="466"/>
      <c r="BC12" s="466"/>
      <c r="BD12" s="466"/>
      <c r="BE12" s="466"/>
      <c r="BF12" s="466"/>
      <c r="BG12" s="466"/>
      <c r="BH12" s="466"/>
      <c r="BI12" s="466"/>
      <c r="BJ12" s="466"/>
      <c r="BK12" s="466"/>
      <c r="BL12" s="466"/>
      <c r="BM12" s="467"/>
      <c r="BN12" s="431">
        <v>4015</v>
      </c>
      <c r="BO12" s="432"/>
      <c r="BP12" s="432"/>
      <c r="BQ12" s="432"/>
      <c r="BR12" s="432"/>
      <c r="BS12" s="432"/>
      <c r="BT12" s="432"/>
      <c r="BU12" s="433"/>
      <c r="BV12" s="431">
        <v>74829</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129</v>
      </c>
      <c r="CU12" s="472"/>
      <c r="CV12" s="472"/>
      <c r="CW12" s="472"/>
      <c r="CX12" s="472"/>
      <c r="CY12" s="472"/>
      <c r="CZ12" s="472"/>
      <c r="DA12" s="473"/>
      <c r="DB12" s="471" t="s">
        <v>139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140</v>
      </c>
      <c r="N13" s="523"/>
      <c r="O13" s="523"/>
      <c r="P13" s="523"/>
      <c r="Q13" s="524"/>
      <c r="R13" s="515">
        <v>7485</v>
      </c>
      <c r="S13" s="516"/>
      <c r="T13" s="516"/>
      <c r="U13" s="516"/>
      <c r="V13" s="517"/>
      <c r="W13" s="447" t="s">
        <v>141</v>
      </c>
      <c r="X13" s="448"/>
      <c r="Y13" s="448"/>
      <c r="Z13" s="448"/>
      <c r="AA13" s="448"/>
      <c r="AB13" s="438"/>
      <c r="AC13" s="482">
        <v>999</v>
      </c>
      <c r="AD13" s="483"/>
      <c r="AE13" s="483"/>
      <c r="AF13" s="483"/>
      <c r="AG13" s="525"/>
      <c r="AH13" s="482">
        <v>1084</v>
      </c>
      <c r="AI13" s="483"/>
      <c r="AJ13" s="483"/>
      <c r="AK13" s="483"/>
      <c r="AL13" s="484"/>
      <c r="AM13" s="460" t="s">
        <v>142</v>
      </c>
      <c r="AN13" s="461"/>
      <c r="AO13" s="461"/>
      <c r="AP13" s="461"/>
      <c r="AQ13" s="461"/>
      <c r="AR13" s="461"/>
      <c r="AS13" s="461"/>
      <c r="AT13" s="462"/>
      <c r="AU13" s="463" t="s">
        <v>143</v>
      </c>
      <c r="AV13" s="464"/>
      <c r="AW13" s="464"/>
      <c r="AX13" s="464"/>
      <c r="AY13" s="465" t="s">
        <v>144</v>
      </c>
      <c r="AZ13" s="466"/>
      <c r="BA13" s="466"/>
      <c r="BB13" s="466"/>
      <c r="BC13" s="466"/>
      <c r="BD13" s="466"/>
      <c r="BE13" s="466"/>
      <c r="BF13" s="466"/>
      <c r="BG13" s="466"/>
      <c r="BH13" s="466"/>
      <c r="BI13" s="466"/>
      <c r="BJ13" s="466"/>
      <c r="BK13" s="466"/>
      <c r="BL13" s="466"/>
      <c r="BM13" s="467"/>
      <c r="BN13" s="431">
        <v>-398573</v>
      </c>
      <c r="BO13" s="432"/>
      <c r="BP13" s="432"/>
      <c r="BQ13" s="432"/>
      <c r="BR13" s="432"/>
      <c r="BS13" s="432"/>
      <c r="BT13" s="432"/>
      <c r="BU13" s="433"/>
      <c r="BV13" s="431">
        <v>314972</v>
      </c>
      <c r="BW13" s="432"/>
      <c r="BX13" s="432"/>
      <c r="BY13" s="432"/>
      <c r="BZ13" s="432"/>
      <c r="CA13" s="432"/>
      <c r="CB13" s="432"/>
      <c r="CC13" s="433"/>
      <c r="CD13" s="434" t="s">
        <v>145</v>
      </c>
      <c r="CE13" s="435"/>
      <c r="CF13" s="435"/>
      <c r="CG13" s="435"/>
      <c r="CH13" s="435"/>
      <c r="CI13" s="435"/>
      <c r="CJ13" s="435"/>
      <c r="CK13" s="435"/>
      <c r="CL13" s="435"/>
      <c r="CM13" s="435"/>
      <c r="CN13" s="435"/>
      <c r="CO13" s="435"/>
      <c r="CP13" s="435"/>
      <c r="CQ13" s="435"/>
      <c r="CR13" s="435"/>
      <c r="CS13" s="436"/>
      <c r="CT13" s="428">
        <v>10.5</v>
      </c>
      <c r="CU13" s="429"/>
      <c r="CV13" s="429"/>
      <c r="CW13" s="429"/>
      <c r="CX13" s="429"/>
      <c r="CY13" s="429"/>
      <c r="CZ13" s="429"/>
      <c r="DA13" s="430"/>
      <c r="DB13" s="428">
        <v>11.3</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146</v>
      </c>
      <c r="M14" s="513"/>
      <c r="N14" s="513"/>
      <c r="O14" s="513"/>
      <c r="P14" s="513"/>
      <c r="Q14" s="514"/>
      <c r="R14" s="515">
        <v>7761</v>
      </c>
      <c r="S14" s="516"/>
      <c r="T14" s="516"/>
      <c r="U14" s="516"/>
      <c r="V14" s="517"/>
      <c r="W14" s="421"/>
      <c r="X14" s="422"/>
      <c r="Y14" s="422"/>
      <c r="Z14" s="422"/>
      <c r="AA14" s="422"/>
      <c r="AB14" s="411"/>
      <c r="AC14" s="518">
        <v>25.1</v>
      </c>
      <c r="AD14" s="519"/>
      <c r="AE14" s="519"/>
      <c r="AF14" s="519"/>
      <c r="AG14" s="520"/>
      <c r="AH14" s="518">
        <v>26.6</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147</v>
      </c>
      <c r="CE14" s="527"/>
      <c r="CF14" s="527"/>
      <c r="CG14" s="527"/>
      <c r="CH14" s="527"/>
      <c r="CI14" s="527"/>
      <c r="CJ14" s="527"/>
      <c r="CK14" s="527"/>
      <c r="CL14" s="527"/>
      <c r="CM14" s="527"/>
      <c r="CN14" s="527"/>
      <c r="CO14" s="527"/>
      <c r="CP14" s="527"/>
      <c r="CQ14" s="527"/>
      <c r="CR14" s="527"/>
      <c r="CS14" s="528"/>
      <c r="CT14" s="529">
        <v>54.3</v>
      </c>
      <c r="CU14" s="530"/>
      <c r="CV14" s="530"/>
      <c r="CW14" s="530"/>
      <c r="CX14" s="530"/>
      <c r="CY14" s="530"/>
      <c r="CZ14" s="530"/>
      <c r="DA14" s="531"/>
      <c r="DB14" s="529">
        <v>77.7</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148</v>
      </c>
      <c r="N15" s="523"/>
      <c r="O15" s="523"/>
      <c r="P15" s="523"/>
      <c r="Q15" s="524"/>
      <c r="R15" s="515">
        <v>7686</v>
      </c>
      <c r="S15" s="516"/>
      <c r="T15" s="516"/>
      <c r="U15" s="516"/>
      <c r="V15" s="517"/>
      <c r="W15" s="447" t="s">
        <v>149</v>
      </c>
      <c r="X15" s="448"/>
      <c r="Y15" s="448"/>
      <c r="Z15" s="448"/>
      <c r="AA15" s="448"/>
      <c r="AB15" s="438"/>
      <c r="AC15" s="482">
        <v>664</v>
      </c>
      <c r="AD15" s="483"/>
      <c r="AE15" s="483"/>
      <c r="AF15" s="483"/>
      <c r="AG15" s="525"/>
      <c r="AH15" s="482">
        <v>667</v>
      </c>
      <c r="AI15" s="483"/>
      <c r="AJ15" s="483"/>
      <c r="AK15" s="483"/>
      <c r="AL15" s="484"/>
      <c r="AM15" s="460"/>
      <c r="AN15" s="461"/>
      <c r="AO15" s="461"/>
      <c r="AP15" s="461"/>
      <c r="AQ15" s="461"/>
      <c r="AR15" s="461"/>
      <c r="AS15" s="461"/>
      <c r="AT15" s="462"/>
      <c r="AU15" s="463"/>
      <c r="AV15" s="464"/>
      <c r="AW15" s="464"/>
      <c r="AX15" s="464"/>
      <c r="AY15" s="391" t="s">
        <v>150</v>
      </c>
      <c r="AZ15" s="392"/>
      <c r="BA15" s="392"/>
      <c r="BB15" s="392"/>
      <c r="BC15" s="392"/>
      <c r="BD15" s="392"/>
      <c r="BE15" s="392"/>
      <c r="BF15" s="392"/>
      <c r="BG15" s="392"/>
      <c r="BH15" s="392"/>
      <c r="BI15" s="392"/>
      <c r="BJ15" s="392"/>
      <c r="BK15" s="392"/>
      <c r="BL15" s="392"/>
      <c r="BM15" s="393"/>
      <c r="BN15" s="394">
        <v>1834261</v>
      </c>
      <c r="BO15" s="395"/>
      <c r="BP15" s="395"/>
      <c r="BQ15" s="395"/>
      <c r="BR15" s="395"/>
      <c r="BS15" s="395"/>
      <c r="BT15" s="395"/>
      <c r="BU15" s="396"/>
      <c r="BV15" s="394">
        <v>1731065</v>
      </c>
      <c r="BW15" s="395"/>
      <c r="BX15" s="395"/>
      <c r="BY15" s="395"/>
      <c r="BZ15" s="395"/>
      <c r="CA15" s="395"/>
      <c r="CB15" s="395"/>
      <c r="CC15" s="396"/>
      <c r="CD15" s="532" t="s">
        <v>151</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152</v>
      </c>
      <c r="M16" s="543"/>
      <c r="N16" s="543"/>
      <c r="O16" s="543"/>
      <c r="P16" s="543"/>
      <c r="Q16" s="544"/>
      <c r="R16" s="535" t="s">
        <v>153</v>
      </c>
      <c r="S16" s="536"/>
      <c r="T16" s="536"/>
      <c r="U16" s="536"/>
      <c r="V16" s="537"/>
      <c r="W16" s="421"/>
      <c r="X16" s="422"/>
      <c r="Y16" s="422"/>
      <c r="Z16" s="422"/>
      <c r="AA16" s="422"/>
      <c r="AB16" s="411"/>
      <c r="AC16" s="518">
        <v>16.7</v>
      </c>
      <c r="AD16" s="519"/>
      <c r="AE16" s="519"/>
      <c r="AF16" s="519"/>
      <c r="AG16" s="520"/>
      <c r="AH16" s="518">
        <v>16.399999999999999</v>
      </c>
      <c r="AI16" s="519"/>
      <c r="AJ16" s="519"/>
      <c r="AK16" s="519"/>
      <c r="AL16" s="521"/>
      <c r="AM16" s="460"/>
      <c r="AN16" s="461"/>
      <c r="AO16" s="461"/>
      <c r="AP16" s="461"/>
      <c r="AQ16" s="461"/>
      <c r="AR16" s="461"/>
      <c r="AS16" s="461"/>
      <c r="AT16" s="462"/>
      <c r="AU16" s="463"/>
      <c r="AV16" s="464"/>
      <c r="AW16" s="464"/>
      <c r="AX16" s="464"/>
      <c r="AY16" s="465" t="s">
        <v>154</v>
      </c>
      <c r="AZ16" s="466"/>
      <c r="BA16" s="466"/>
      <c r="BB16" s="466"/>
      <c r="BC16" s="466"/>
      <c r="BD16" s="466"/>
      <c r="BE16" s="466"/>
      <c r="BF16" s="466"/>
      <c r="BG16" s="466"/>
      <c r="BH16" s="466"/>
      <c r="BI16" s="466"/>
      <c r="BJ16" s="466"/>
      <c r="BK16" s="466"/>
      <c r="BL16" s="466"/>
      <c r="BM16" s="467"/>
      <c r="BN16" s="431">
        <v>3891824</v>
      </c>
      <c r="BO16" s="432"/>
      <c r="BP16" s="432"/>
      <c r="BQ16" s="432"/>
      <c r="BR16" s="432"/>
      <c r="BS16" s="432"/>
      <c r="BT16" s="432"/>
      <c r="BU16" s="433"/>
      <c r="BV16" s="431">
        <v>3766927</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155</v>
      </c>
      <c r="N17" s="539"/>
      <c r="O17" s="539"/>
      <c r="P17" s="539"/>
      <c r="Q17" s="540"/>
      <c r="R17" s="535" t="s">
        <v>156</v>
      </c>
      <c r="S17" s="536"/>
      <c r="T17" s="536"/>
      <c r="U17" s="536"/>
      <c r="V17" s="537"/>
      <c r="W17" s="447" t="s">
        <v>157</v>
      </c>
      <c r="X17" s="448"/>
      <c r="Y17" s="448"/>
      <c r="Z17" s="448"/>
      <c r="AA17" s="448"/>
      <c r="AB17" s="438"/>
      <c r="AC17" s="482">
        <v>2313</v>
      </c>
      <c r="AD17" s="483"/>
      <c r="AE17" s="483"/>
      <c r="AF17" s="483"/>
      <c r="AG17" s="525"/>
      <c r="AH17" s="482">
        <v>2320</v>
      </c>
      <c r="AI17" s="483"/>
      <c r="AJ17" s="483"/>
      <c r="AK17" s="483"/>
      <c r="AL17" s="484"/>
      <c r="AM17" s="460"/>
      <c r="AN17" s="461"/>
      <c r="AO17" s="461"/>
      <c r="AP17" s="461"/>
      <c r="AQ17" s="461"/>
      <c r="AR17" s="461"/>
      <c r="AS17" s="461"/>
      <c r="AT17" s="462"/>
      <c r="AU17" s="463"/>
      <c r="AV17" s="464"/>
      <c r="AW17" s="464"/>
      <c r="AX17" s="464"/>
      <c r="AY17" s="465" t="s">
        <v>158</v>
      </c>
      <c r="AZ17" s="466"/>
      <c r="BA17" s="466"/>
      <c r="BB17" s="466"/>
      <c r="BC17" s="466"/>
      <c r="BD17" s="466"/>
      <c r="BE17" s="466"/>
      <c r="BF17" s="466"/>
      <c r="BG17" s="466"/>
      <c r="BH17" s="466"/>
      <c r="BI17" s="466"/>
      <c r="BJ17" s="466"/>
      <c r="BK17" s="466"/>
      <c r="BL17" s="466"/>
      <c r="BM17" s="467"/>
      <c r="BN17" s="431">
        <v>2438742</v>
      </c>
      <c r="BO17" s="432"/>
      <c r="BP17" s="432"/>
      <c r="BQ17" s="432"/>
      <c r="BR17" s="432"/>
      <c r="BS17" s="432"/>
      <c r="BT17" s="432"/>
      <c r="BU17" s="433"/>
      <c r="BV17" s="431">
        <v>2308996</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159</v>
      </c>
      <c r="C18" s="474"/>
      <c r="D18" s="474"/>
      <c r="E18" s="546"/>
      <c r="F18" s="546"/>
      <c r="G18" s="546"/>
      <c r="H18" s="546"/>
      <c r="I18" s="546"/>
      <c r="J18" s="546"/>
      <c r="K18" s="546"/>
      <c r="L18" s="547">
        <v>237.16</v>
      </c>
      <c r="M18" s="547"/>
      <c r="N18" s="547"/>
      <c r="O18" s="547"/>
      <c r="P18" s="547"/>
      <c r="Q18" s="547"/>
      <c r="R18" s="548"/>
      <c r="S18" s="548"/>
      <c r="T18" s="548"/>
      <c r="U18" s="548"/>
      <c r="V18" s="549"/>
      <c r="W18" s="449"/>
      <c r="X18" s="450"/>
      <c r="Y18" s="450"/>
      <c r="Z18" s="450"/>
      <c r="AA18" s="450"/>
      <c r="AB18" s="441"/>
      <c r="AC18" s="550">
        <v>58.2</v>
      </c>
      <c r="AD18" s="551"/>
      <c r="AE18" s="551"/>
      <c r="AF18" s="551"/>
      <c r="AG18" s="552"/>
      <c r="AH18" s="550">
        <v>57</v>
      </c>
      <c r="AI18" s="551"/>
      <c r="AJ18" s="551"/>
      <c r="AK18" s="551"/>
      <c r="AL18" s="553"/>
      <c r="AM18" s="460"/>
      <c r="AN18" s="461"/>
      <c r="AO18" s="461"/>
      <c r="AP18" s="461"/>
      <c r="AQ18" s="461"/>
      <c r="AR18" s="461"/>
      <c r="AS18" s="461"/>
      <c r="AT18" s="462"/>
      <c r="AU18" s="463"/>
      <c r="AV18" s="464"/>
      <c r="AW18" s="464"/>
      <c r="AX18" s="464"/>
      <c r="AY18" s="465" t="s">
        <v>160</v>
      </c>
      <c r="AZ18" s="466"/>
      <c r="BA18" s="466"/>
      <c r="BB18" s="466"/>
      <c r="BC18" s="466"/>
      <c r="BD18" s="466"/>
      <c r="BE18" s="466"/>
      <c r="BF18" s="466"/>
      <c r="BG18" s="466"/>
      <c r="BH18" s="466"/>
      <c r="BI18" s="466"/>
      <c r="BJ18" s="466"/>
      <c r="BK18" s="466"/>
      <c r="BL18" s="466"/>
      <c r="BM18" s="467"/>
      <c r="BN18" s="431">
        <v>4038162</v>
      </c>
      <c r="BO18" s="432"/>
      <c r="BP18" s="432"/>
      <c r="BQ18" s="432"/>
      <c r="BR18" s="432"/>
      <c r="BS18" s="432"/>
      <c r="BT18" s="432"/>
      <c r="BU18" s="433"/>
      <c r="BV18" s="431">
        <v>4291861</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161</v>
      </c>
      <c r="C19" s="474"/>
      <c r="D19" s="474"/>
      <c r="E19" s="546"/>
      <c r="F19" s="546"/>
      <c r="G19" s="546"/>
      <c r="H19" s="546"/>
      <c r="I19" s="546"/>
      <c r="J19" s="546"/>
      <c r="K19" s="546"/>
      <c r="L19" s="554">
        <v>31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162</v>
      </c>
      <c r="AZ19" s="466"/>
      <c r="BA19" s="466"/>
      <c r="BB19" s="466"/>
      <c r="BC19" s="466"/>
      <c r="BD19" s="466"/>
      <c r="BE19" s="466"/>
      <c r="BF19" s="466"/>
      <c r="BG19" s="466"/>
      <c r="BH19" s="466"/>
      <c r="BI19" s="466"/>
      <c r="BJ19" s="466"/>
      <c r="BK19" s="466"/>
      <c r="BL19" s="466"/>
      <c r="BM19" s="467"/>
      <c r="BN19" s="431">
        <v>5278025</v>
      </c>
      <c r="BO19" s="432"/>
      <c r="BP19" s="432"/>
      <c r="BQ19" s="432"/>
      <c r="BR19" s="432"/>
      <c r="BS19" s="432"/>
      <c r="BT19" s="432"/>
      <c r="BU19" s="433"/>
      <c r="BV19" s="431">
        <v>6406916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163</v>
      </c>
      <c r="C20" s="474"/>
      <c r="D20" s="474"/>
      <c r="E20" s="546"/>
      <c r="F20" s="546"/>
      <c r="G20" s="546"/>
      <c r="H20" s="546"/>
      <c r="I20" s="546"/>
      <c r="J20" s="546"/>
      <c r="K20" s="546"/>
      <c r="L20" s="554">
        <v>3451</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164</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165</v>
      </c>
      <c r="C22" s="569"/>
      <c r="D22" s="570"/>
      <c r="E22" s="443" t="s">
        <v>1</v>
      </c>
      <c r="F22" s="448"/>
      <c r="G22" s="448"/>
      <c r="H22" s="448"/>
      <c r="I22" s="448"/>
      <c r="J22" s="448"/>
      <c r="K22" s="438"/>
      <c r="L22" s="443" t="s">
        <v>166</v>
      </c>
      <c r="M22" s="448"/>
      <c r="N22" s="448"/>
      <c r="O22" s="448"/>
      <c r="P22" s="438"/>
      <c r="Q22" s="577" t="s">
        <v>167</v>
      </c>
      <c r="R22" s="578"/>
      <c r="S22" s="578"/>
      <c r="T22" s="578"/>
      <c r="U22" s="578"/>
      <c r="V22" s="579"/>
      <c r="W22" s="583" t="s">
        <v>168</v>
      </c>
      <c r="X22" s="569"/>
      <c r="Y22" s="570"/>
      <c r="Z22" s="443" t="s">
        <v>1</v>
      </c>
      <c r="AA22" s="448"/>
      <c r="AB22" s="448"/>
      <c r="AC22" s="448"/>
      <c r="AD22" s="448"/>
      <c r="AE22" s="448"/>
      <c r="AF22" s="448"/>
      <c r="AG22" s="438"/>
      <c r="AH22" s="596" t="s">
        <v>169</v>
      </c>
      <c r="AI22" s="448"/>
      <c r="AJ22" s="448"/>
      <c r="AK22" s="448"/>
      <c r="AL22" s="438"/>
      <c r="AM22" s="596" t="s">
        <v>170</v>
      </c>
      <c r="AN22" s="597"/>
      <c r="AO22" s="597"/>
      <c r="AP22" s="597"/>
      <c r="AQ22" s="597"/>
      <c r="AR22" s="598"/>
      <c r="AS22" s="577" t="s">
        <v>167</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171</v>
      </c>
      <c r="AZ23" s="392"/>
      <c r="BA23" s="392"/>
      <c r="BB23" s="392"/>
      <c r="BC23" s="392"/>
      <c r="BD23" s="392"/>
      <c r="BE23" s="392"/>
      <c r="BF23" s="392"/>
      <c r="BG23" s="392"/>
      <c r="BH23" s="392"/>
      <c r="BI23" s="392"/>
      <c r="BJ23" s="392"/>
      <c r="BK23" s="392"/>
      <c r="BL23" s="392"/>
      <c r="BM23" s="393"/>
      <c r="BN23" s="431">
        <v>8291720</v>
      </c>
      <c r="BO23" s="432"/>
      <c r="BP23" s="432"/>
      <c r="BQ23" s="432"/>
      <c r="BR23" s="432"/>
      <c r="BS23" s="432"/>
      <c r="BT23" s="432"/>
      <c r="BU23" s="433"/>
      <c r="BV23" s="431">
        <v>8578013</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172</v>
      </c>
      <c r="F24" s="461"/>
      <c r="G24" s="461"/>
      <c r="H24" s="461"/>
      <c r="I24" s="461"/>
      <c r="J24" s="461"/>
      <c r="K24" s="462"/>
      <c r="L24" s="482">
        <v>1</v>
      </c>
      <c r="M24" s="483"/>
      <c r="N24" s="483"/>
      <c r="O24" s="483"/>
      <c r="P24" s="525"/>
      <c r="Q24" s="482">
        <v>7430</v>
      </c>
      <c r="R24" s="483"/>
      <c r="S24" s="483"/>
      <c r="T24" s="483"/>
      <c r="U24" s="483"/>
      <c r="V24" s="525"/>
      <c r="W24" s="584"/>
      <c r="X24" s="572"/>
      <c r="Y24" s="573"/>
      <c r="Z24" s="481" t="s">
        <v>173</v>
      </c>
      <c r="AA24" s="461"/>
      <c r="AB24" s="461"/>
      <c r="AC24" s="461"/>
      <c r="AD24" s="461"/>
      <c r="AE24" s="461"/>
      <c r="AF24" s="461"/>
      <c r="AG24" s="462"/>
      <c r="AH24" s="482">
        <v>119</v>
      </c>
      <c r="AI24" s="483"/>
      <c r="AJ24" s="483"/>
      <c r="AK24" s="483"/>
      <c r="AL24" s="525"/>
      <c r="AM24" s="482">
        <v>371637</v>
      </c>
      <c r="AN24" s="483"/>
      <c r="AO24" s="483"/>
      <c r="AP24" s="483"/>
      <c r="AQ24" s="483"/>
      <c r="AR24" s="525"/>
      <c r="AS24" s="482">
        <v>3123</v>
      </c>
      <c r="AT24" s="483"/>
      <c r="AU24" s="483"/>
      <c r="AV24" s="483"/>
      <c r="AW24" s="483"/>
      <c r="AX24" s="484"/>
      <c r="AY24" s="604" t="s">
        <v>174</v>
      </c>
      <c r="AZ24" s="605"/>
      <c r="BA24" s="605"/>
      <c r="BB24" s="605"/>
      <c r="BC24" s="605"/>
      <c r="BD24" s="605"/>
      <c r="BE24" s="605"/>
      <c r="BF24" s="605"/>
      <c r="BG24" s="605"/>
      <c r="BH24" s="605"/>
      <c r="BI24" s="605"/>
      <c r="BJ24" s="605"/>
      <c r="BK24" s="605"/>
      <c r="BL24" s="605"/>
      <c r="BM24" s="606"/>
      <c r="BN24" s="431">
        <v>6979656</v>
      </c>
      <c r="BO24" s="432"/>
      <c r="BP24" s="432"/>
      <c r="BQ24" s="432"/>
      <c r="BR24" s="432"/>
      <c r="BS24" s="432"/>
      <c r="BT24" s="432"/>
      <c r="BU24" s="433"/>
      <c r="BV24" s="431">
        <v>7324032</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175</v>
      </c>
      <c r="F25" s="461"/>
      <c r="G25" s="461"/>
      <c r="H25" s="461"/>
      <c r="I25" s="461"/>
      <c r="J25" s="461"/>
      <c r="K25" s="462"/>
      <c r="L25" s="482">
        <v>1</v>
      </c>
      <c r="M25" s="483"/>
      <c r="N25" s="483"/>
      <c r="O25" s="483"/>
      <c r="P25" s="525"/>
      <c r="Q25" s="482">
        <v>6170</v>
      </c>
      <c r="R25" s="483"/>
      <c r="S25" s="483"/>
      <c r="T25" s="483"/>
      <c r="U25" s="483"/>
      <c r="V25" s="525"/>
      <c r="W25" s="584"/>
      <c r="X25" s="572"/>
      <c r="Y25" s="573"/>
      <c r="Z25" s="481" t="s">
        <v>176</v>
      </c>
      <c r="AA25" s="461"/>
      <c r="AB25" s="461"/>
      <c r="AC25" s="461"/>
      <c r="AD25" s="461"/>
      <c r="AE25" s="461"/>
      <c r="AF25" s="461"/>
      <c r="AG25" s="462"/>
      <c r="AH25" s="482" t="s">
        <v>130</v>
      </c>
      <c r="AI25" s="483"/>
      <c r="AJ25" s="483"/>
      <c r="AK25" s="483"/>
      <c r="AL25" s="525"/>
      <c r="AM25" s="482" t="s">
        <v>130</v>
      </c>
      <c r="AN25" s="483"/>
      <c r="AO25" s="483"/>
      <c r="AP25" s="483"/>
      <c r="AQ25" s="483"/>
      <c r="AR25" s="525"/>
      <c r="AS25" s="482" t="s">
        <v>177</v>
      </c>
      <c r="AT25" s="483"/>
      <c r="AU25" s="483"/>
      <c r="AV25" s="483"/>
      <c r="AW25" s="483"/>
      <c r="AX25" s="484"/>
      <c r="AY25" s="391" t="s">
        <v>178</v>
      </c>
      <c r="AZ25" s="392"/>
      <c r="BA25" s="392"/>
      <c r="BB25" s="392"/>
      <c r="BC25" s="392"/>
      <c r="BD25" s="392"/>
      <c r="BE25" s="392"/>
      <c r="BF25" s="392"/>
      <c r="BG25" s="392"/>
      <c r="BH25" s="392"/>
      <c r="BI25" s="392"/>
      <c r="BJ25" s="392"/>
      <c r="BK25" s="392"/>
      <c r="BL25" s="392"/>
      <c r="BM25" s="393"/>
      <c r="BN25" s="394">
        <v>509374</v>
      </c>
      <c r="BO25" s="395"/>
      <c r="BP25" s="395"/>
      <c r="BQ25" s="395"/>
      <c r="BR25" s="395"/>
      <c r="BS25" s="395"/>
      <c r="BT25" s="395"/>
      <c r="BU25" s="396"/>
      <c r="BV25" s="394">
        <v>239498</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179</v>
      </c>
      <c r="F26" s="461"/>
      <c r="G26" s="461"/>
      <c r="H26" s="461"/>
      <c r="I26" s="461"/>
      <c r="J26" s="461"/>
      <c r="K26" s="462"/>
      <c r="L26" s="482">
        <v>1</v>
      </c>
      <c r="M26" s="483"/>
      <c r="N26" s="483"/>
      <c r="O26" s="483"/>
      <c r="P26" s="525"/>
      <c r="Q26" s="482">
        <v>5950</v>
      </c>
      <c r="R26" s="483"/>
      <c r="S26" s="483"/>
      <c r="T26" s="483"/>
      <c r="U26" s="483"/>
      <c r="V26" s="525"/>
      <c r="W26" s="584"/>
      <c r="X26" s="572"/>
      <c r="Y26" s="573"/>
      <c r="Z26" s="481" t="s">
        <v>180</v>
      </c>
      <c r="AA26" s="594"/>
      <c r="AB26" s="594"/>
      <c r="AC26" s="594"/>
      <c r="AD26" s="594"/>
      <c r="AE26" s="594"/>
      <c r="AF26" s="594"/>
      <c r="AG26" s="595"/>
      <c r="AH26" s="482" t="s">
        <v>177</v>
      </c>
      <c r="AI26" s="483"/>
      <c r="AJ26" s="483"/>
      <c r="AK26" s="483"/>
      <c r="AL26" s="525"/>
      <c r="AM26" s="482" t="s">
        <v>177</v>
      </c>
      <c r="AN26" s="483"/>
      <c r="AO26" s="483"/>
      <c r="AP26" s="483"/>
      <c r="AQ26" s="483"/>
      <c r="AR26" s="525"/>
      <c r="AS26" s="482" t="s">
        <v>177</v>
      </c>
      <c r="AT26" s="483"/>
      <c r="AU26" s="483"/>
      <c r="AV26" s="483"/>
      <c r="AW26" s="483"/>
      <c r="AX26" s="484"/>
      <c r="AY26" s="434" t="s">
        <v>181</v>
      </c>
      <c r="AZ26" s="435"/>
      <c r="BA26" s="435"/>
      <c r="BB26" s="435"/>
      <c r="BC26" s="435"/>
      <c r="BD26" s="435"/>
      <c r="BE26" s="435"/>
      <c r="BF26" s="435"/>
      <c r="BG26" s="435"/>
      <c r="BH26" s="435"/>
      <c r="BI26" s="435"/>
      <c r="BJ26" s="435"/>
      <c r="BK26" s="435"/>
      <c r="BL26" s="435"/>
      <c r="BM26" s="436"/>
      <c r="BN26" s="431" t="s">
        <v>130</v>
      </c>
      <c r="BO26" s="432"/>
      <c r="BP26" s="432"/>
      <c r="BQ26" s="432"/>
      <c r="BR26" s="432"/>
      <c r="BS26" s="432"/>
      <c r="BT26" s="432"/>
      <c r="BU26" s="433"/>
      <c r="BV26" s="431" t="s">
        <v>177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182</v>
      </c>
      <c r="F27" s="461"/>
      <c r="G27" s="461"/>
      <c r="H27" s="461"/>
      <c r="I27" s="461"/>
      <c r="J27" s="461"/>
      <c r="K27" s="462"/>
      <c r="L27" s="482">
        <v>1</v>
      </c>
      <c r="M27" s="483"/>
      <c r="N27" s="483"/>
      <c r="O27" s="483"/>
      <c r="P27" s="525"/>
      <c r="Q27" s="482">
        <v>2800</v>
      </c>
      <c r="R27" s="483"/>
      <c r="S27" s="483"/>
      <c r="T27" s="483"/>
      <c r="U27" s="483"/>
      <c r="V27" s="525"/>
      <c r="W27" s="584"/>
      <c r="X27" s="572"/>
      <c r="Y27" s="573"/>
      <c r="Z27" s="481" t="s">
        <v>183</v>
      </c>
      <c r="AA27" s="461"/>
      <c r="AB27" s="461"/>
      <c r="AC27" s="461"/>
      <c r="AD27" s="461"/>
      <c r="AE27" s="461"/>
      <c r="AF27" s="461"/>
      <c r="AG27" s="462"/>
      <c r="AH27" s="482">
        <v>3</v>
      </c>
      <c r="AI27" s="483"/>
      <c r="AJ27" s="483"/>
      <c r="AK27" s="483"/>
      <c r="AL27" s="525"/>
      <c r="AM27" s="482">
        <v>9069</v>
      </c>
      <c r="AN27" s="483"/>
      <c r="AO27" s="483"/>
      <c r="AP27" s="483"/>
      <c r="AQ27" s="483"/>
      <c r="AR27" s="525"/>
      <c r="AS27" s="482">
        <v>3023</v>
      </c>
      <c r="AT27" s="483"/>
      <c r="AU27" s="483"/>
      <c r="AV27" s="483"/>
      <c r="AW27" s="483"/>
      <c r="AX27" s="484"/>
      <c r="AY27" s="526" t="s">
        <v>184</v>
      </c>
      <c r="AZ27" s="527"/>
      <c r="BA27" s="527"/>
      <c r="BB27" s="527"/>
      <c r="BC27" s="527"/>
      <c r="BD27" s="527"/>
      <c r="BE27" s="527"/>
      <c r="BF27" s="527"/>
      <c r="BG27" s="527"/>
      <c r="BH27" s="527"/>
      <c r="BI27" s="527"/>
      <c r="BJ27" s="527"/>
      <c r="BK27" s="527"/>
      <c r="BL27" s="527"/>
      <c r="BM27" s="528"/>
      <c r="BN27" s="607">
        <v>222465</v>
      </c>
      <c r="BO27" s="608"/>
      <c r="BP27" s="608"/>
      <c r="BQ27" s="608"/>
      <c r="BR27" s="608"/>
      <c r="BS27" s="608"/>
      <c r="BT27" s="608"/>
      <c r="BU27" s="609"/>
      <c r="BV27" s="607">
        <v>222465</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185</v>
      </c>
      <c r="F28" s="461"/>
      <c r="G28" s="461"/>
      <c r="H28" s="461"/>
      <c r="I28" s="461"/>
      <c r="J28" s="461"/>
      <c r="K28" s="462"/>
      <c r="L28" s="482">
        <v>1</v>
      </c>
      <c r="M28" s="483"/>
      <c r="N28" s="483"/>
      <c r="O28" s="483"/>
      <c r="P28" s="525"/>
      <c r="Q28" s="482">
        <v>2300</v>
      </c>
      <c r="R28" s="483"/>
      <c r="S28" s="483"/>
      <c r="T28" s="483"/>
      <c r="U28" s="483"/>
      <c r="V28" s="525"/>
      <c r="W28" s="584"/>
      <c r="X28" s="572"/>
      <c r="Y28" s="573"/>
      <c r="Z28" s="481" t="s">
        <v>186</v>
      </c>
      <c r="AA28" s="461"/>
      <c r="AB28" s="461"/>
      <c r="AC28" s="461"/>
      <c r="AD28" s="461"/>
      <c r="AE28" s="461"/>
      <c r="AF28" s="461"/>
      <c r="AG28" s="462"/>
      <c r="AH28" s="482" t="s">
        <v>177</v>
      </c>
      <c r="AI28" s="483"/>
      <c r="AJ28" s="483"/>
      <c r="AK28" s="483"/>
      <c r="AL28" s="525"/>
      <c r="AM28" s="482" t="s">
        <v>177</v>
      </c>
      <c r="AN28" s="483"/>
      <c r="AO28" s="483"/>
      <c r="AP28" s="483"/>
      <c r="AQ28" s="483"/>
      <c r="AR28" s="525"/>
      <c r="AS28" s="482" t="s">
        <v>177</v>
      </c>
      <c r="AT28" s="483"/>
      <c r="AU28" s="483"/>
      <c r="AV28" s="483"/>
      <c r="AW28" s="483"/>
      <c r="AX28" s="484"/>
      <c r="AY28" s="610" t="s">
        <v>187</v>
      </c>
      <c r="AZ28" s="611"/>
      <c r="BA28" s="611"/>
      <c r="BB28" s="612"/>
      <c r="BC28" s="391" t="s">
        <v>48</v>
      </c>
      <c r="BD28" s="392"/>
      <c r="BE28" s="392"/>
      <c r="BF28" s="392"/>
      <c r="BG28" s="392"/>
      <c r="BH28" s="392"/>
      <c r="BI28" s="392"/>
      <c r="BJ28" s="392"/>
      <c r="BK28" s="392"/>
      <c r="BL28" s="392"/>
      <c r="BM28" s="393"/>
      <c r="BN28" s="394">
        <v>1551316</v>
      </c>
      <c r="BO28" s="395"/>
      <c r="BP28" s="395"/>
      <c r="BQ28" s="395"/>
      <c r="BR28" s="395"/>
      <c r="BS28" s="395"/>
      <c r="BT28" s="395"/>
      <c r="BU28" s="396"/>
      <c r="BV28" s="394">
        <v>1291271</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188</v>
      </c>
      <c r="F29" s="461"/>
      <c r="G29" s="461"/>
      <c r="H29" s="461"/>
      <c r="I29" s="461"/>
      <c r="J29" s="461"/>
      <c r="K29" s="462"/>
      <c r="L29" s="482">
        <v>12</v>
      </c>
      <c r="M29" s="483"/>
      <c r="N29" s="483"/>
      <c r="O29" s="483"/>
      <c r="P29" s="525"/>
      <c r="Q29" s="482">
        <v>2000</v>
      </c>
      <c r="R29" s="483"/>
      <c r="S29" s="483"/>
      <c r="T29" s="483"/>
      <c r="U29" s="483"/>
      <c r="V29" s="525"/>
      <c r="W29" s="585"/>
      <c r="X29" s="586"/>
      <c r="Y29" s="587"/>
      <c r="Z29" s="481" t="s">
        <v>189</v>
      </c>
      <c r="AA29" s="461"/>
      <c r="AB29" s="461"/>
      <c r="AC29" s="461"/>
      <c r="AD29" s="461"/>
      <c r="AE29" s="461"/>
      <c r="AF29" s="461"/>
      <c r="AG29" s="462"/>
      <c r="AH29" s="482">
        <v>122</v>
      </c>
      <c r="AI29" s="483"/>
      <c r="AJ29" s="483"/>
      <c r="AK29" s="483"/>
      <c r="AL29" s="525"/>
      <c r="AM29" s="482">
        <v>380706</v>
      </c>
      <c r="AN29" s="483"/>
      <c r="AO29" s="483"/>
      <c r="AP29" s="483"/>
      <c r="AQ29" s="483"/>
      <c r="AR29" s="525"/>
      <c r="AS29" s="482">
        <v>3121</v>
      </c>
      <c r="AT29" s="483"/>
      <c r="AU29" s="483"/>
      <c r="AV29" s="483"/>
      <c r="AW29" s="483"/>
      <c r="AX29" s="484"/>
      <c r="AY29" s="613"/>
      <c r="AZ29" s="614"/>
      <c r="BA29" s="614"/>
      <c r="BB29" s="615"/>
      <c r="BC29" s="465" t="s">
        <v>190</v>
      </c>
      <c r="BD29" s="466"/>
      <c r="BE29" s="466"/>
      <c r="BF29" s="466"/>
      <c r="BG29" s="466"/>
      <c r="BH29" s="466"/>
      <c r="BI29" s="466"/>
      <c r="BJ29" s="466"/>
      <c r="BK29" s="466"/>
      <c r="BL29" s="466"/>
      <c r="BM29" s="467"/>
      <c r="BN29" s="431">
        <v>305996</v>
      </c>
      <c r="BO29" s="432"/>
      <c r="BP29" s="432"/>
      <c r="BQ29" s="432"/>
      <c r="BR29" s="432"/>
      <c r="BS29" s="432"/>
      <c r="BT29" s="432"/>
      <c r="BU29" s="433"/>
      <c r="BV29" s="431">
        <v>305996</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191</v>
      </c>
      <c r="X30" s="592"/>
      <c r="Y30" s="592"/>
      <c r="Z30" s="592"/>
      <c r="AA30" s="592"/>
      <c r="AB30" s="592"/>
      <c r="AC30" s="592"/>
      <c r="AD30" s="592"/>
      <c r="AE30" s="592"/>
      <c r="AF30" s="592"/>
      <c r="AG30" s="593"/>
      <c r="AH30" s="550">
        <v>97.1</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2216478</v>
      </c>
      <c r="BO30" s="608"/>
      <c r="BP30" s="608"/>
      <c r="BQ30" s="608"/>
      <c r="BR30" s="608"/>
      <c r="BS30" s="608"/>
      <c r="BT30" s="608"/>
      <c r="BU30" s="609"/>
      <c r="BV30" s="607">
        <v>2088060</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198</v>
      </c>
      <c r="D33" s="455"/>
      <c r="E33" s="420" t="s">
        <v>199</v>
      </c>
      <c r="F33" s="420"/>
      <c r="G33" s="420"/>
      <c r="H33" s="420"/>
      <c r="I33" s="420"/>
      <c r="J33" s="420"/>
      <c r="K33" s="420"/>
      <c r="L33" s="420"/>
      <c r="M33" s="420"/>
      <c r="N33" s="420"/>
      <c r="O33" s="420"/>
      <c r="P33" s="420"/>
      <c r="Q33" s="420"/>
      <c r="R33" s="420"/>
      <c r="S33" s="420"/>
      <c r="T33" s="216"/>
      <c r="U33" s="455" t="s">
        <v>198</v>
      </c>
      <c r="V33" s="455"/>
      <c r="W33" s="420" t="s">
        <v>200</v>
      </c>
      <c r="X33" s="420"/>
      <c r="Y33" s="420"/>
      <c r="Z33" s="420"/>
      <c r="AA33" s="420"/>
      <c r="AB33" s="420"/>
      <c r="AC33" s="420"/>
      <c r="AD33" s="420"/>
      <c r="AE33" s="420"/>
      <c r="AF33" s="420"/>
      <c r="AG33" s="420"/>
      <c r="AH33" s="420"/>
      <c r="AI33" s="420"/>
      <c r="AJ33" s="420"/>
      <c r="AK33" s="420"/>
      <c r="AL33" s="216"/>
      <c r="AM33" s="455" t="s">
        <v>198</v>
      </c>
      <c r="AN33" s="455"/>
      <c r="AO33" s="420" t="s">
        <v>200</v>
      </c>
      <c r="AP33" s="420"/>
      <c r="AQ33" s="420"/>
      <c r="AR33" s="420"/>
      <c r="AS33" s="420"/>
      <c r="AT33" s="420"/>
      <c r="AU33" s="420"/>
      <c r="AV33" s="420"/>
      <c r="AW33" s="420"/>
      <c r="AX33" s="420"/>
      <c r="AY33" s="420"/>
      <c r="AZ33" s="420"/>
      <c r="BA33" s="420"/>
      <c r="BB33" s="420"/>
      <c r="BC33" s="420"/>
      <c r="BD33" s="217"/>
      <c r="BE33" s="420" t="s">
        <v>201</v>
      </c>
      <c r="BF33" s="420"/>
      <c r="BG33" s="420" t="s">
        <v>202</v>
      </c>
      <c r="BH33" s="420"/>
      <c r="BI33" s="420"/>
      <c r="BJ33" s="420"/>
      <c r="BK33" s="420"/>
      <c r="BL33" s="420"/>
      <c r="BM33" s="420"/>
      <c r="BN33" s="420"/>
      <c r="BO33" s="420"/>
      <c r="BP33" s="420"/>
      <c r="BQ33" s="420"/>
      <c r="BR33" s="420"/>
      <c r="BS33" s="420"/>
      <c r="BT33" s="420"/>
      <c r="BU33" s="420"/>
      <c r="BV33" s="217"/>
      <c r="BW33" s="455" t="s">
        <v>201</v>
      </c>
      <c r="BX33" s="455"/>
      <c r="BY33" s="420" t="s">
        <v>203</v>
      </c>
      <c r="BZ33" s="420"/>
      <c r="CA33" s="420"/>
      <c r="CB33" s="420"/>
      <c r="CC33" s="420"/>
      <c r="CD33" s="420"/>
      <c r="CE33" s="420"/>
      <c r="CF33" s="420"/>
      <c r="CG33" s="420"/>
      <c r="CH33" s="420"/>
      <c r="CI33" s="420"/>
      <c r="CJ33" s="420"/>
      <c r="CK33" s="420"/>
      <c r="CL33" s="420"/>
      <c r="CM33" s="420"/>
      <c r="CN33" s="216"/>
      <c r="CO33" s="455" t="s">
        <v>198</v>
      </c>
      <c r="CP33" s="455"/>
      <c r="CQ33" s="420" t="s">
        <v>204</v>
      </c>
      <c r="CR33" s="420"/>
      <c r="CS33" s="420"/>
      <c r="CT33" s="420"/>
      <c r="CU33" s="420"/>
      <c r="CV33" s="420"/>
      <c r="CW33" s="420"/>
      <c r="CX33" s="420"/>
      <c r="CY33" s="420"/>
      <c r="CZ33" s="420"/>
      <c r="DA33" s="420"/>
      <c r="DB33" s="420"/>
      <c r="DC33" s="420"/>
      <c r="DD33" s="420"/>
      <c r="DE33" s="420"/>
      <c r="DF33" s="216"/>
      <c r="DG33" s="619" t="s">
        <v>205</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IF('各会計、関係団体の財政状況及び健全化判断比率'!B32="","",'各会計、関係団体の財政状況及び健全化判断比率'!B32)</f>
        <v>公共下水道事業特別会計</v>
      </c>
      <c r="BH34" s="621"/>
      <c r="BI34" s="621"/>
      <c r="BJ34" s="621"/>
      <c r="BK34" s="621"/>
      <c r="BL34" s="621"/>
      <c r="BM34" s="621"/>
      <c r="BN34" s="621"/>
      <c r="BO34" s="621"/>
      <c r="BP34" s="621"/>
      <c r="BQ34" s="621"/>
      <c r="BR34" s="621"/>
      <c r="BS34" s="621"/>
      <c r="BT34" s="621"/>
      <c r="BU34" s="621"/>
      <c r="BV34" s="214"/>
      <c r="BW34" s="620" t="str">
        <f>IF(BY34="","",MAX(C34:D43,U34:V43,AM34:AN43,BE34:BF43)+1)</f>
        <v/>
      </c>
      <c r="BX34" s="620"/>
      <c r="BY34" s="621" t="str">
        <f>IF('各会計、関係団体の財政状況及び健全化判断比率'!B68="","",'各会計、関係団体の財政状況及び健全化判断比率'!B68)</f>
        <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t="str">
        <f t="shared" ref="BW35:BW43" si="2">IF(BY35="","",BW34+1)</f>
        <v/>
      </c>
      <c r="BX35" s="620"/>
      <c r="BY35" s="621" t="str">
        <f>IF('各会計、関係団体の財政状況及び健全化判断比率'!B69="","",'各会計、関係団体の財政状況及び健全化判断比率'!B69)</f>
        <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t="str">
        <f t="shared" si="2"/>
        <v/>
      </c>
      <c r="BX36" s="620"/>
      <c r="BY36" s="621" t="str">
        <f>IF('各会計、関係団体の財政状況及び健全化判断比率'!B70="","",'各会計、関係団体の財政状況及び健全化判断比率'!B70)</f>
        <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t="str">
        <f t="shared" si="2"/>
        <v/>
      </c>
      <c r="BX37" s="620"/>
      <c r="BY37" s="621" t="str">
        <f>IF('各会計、関係団体の財政状況及び健全化判断比率'!B71="","",'各会計、関係団体の財政状況及び健全化判断比率'!B71)</f>
        <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X+CxvLkja1h/Dn7yXRo+sGbWZHKo6GFurA9sbPVjgemqP1ZPQjnWSr1ctCIopT4Kwr2iUCaCc08cqLzSJ4pumA==" saltValue="4YqbEUpRJn1eWcaoCiYv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12" t="s">
        <v>554</v>
      </c>
      <c r="D34" s="1212"/>
      <c r="E34" s="1213"/>
      <c r="F34" s="32" t="s">
        <v>504</v>
      </c>
      <c r="G34" s="33">
        <v>6.77</v>
      </c>
      <c r="H34" s="33">
        <v>5.8</v>
      </c>
      <c r="I34" s="33">
        <v>4.6399999999999997</v>
      </c>
      <c r="J34" s="34">
        <v>3.52</v>
      </c>
      <c r="K34" s="22"/>
      <c r="L34" s="22"/>
      <c r="M34" s="22"/>
      <c r="N34" s="22"/>
      <c r="O34" s="22"/>
      <c r="P34" s="22"/>
    </row>
    <row r="35" spans="1:16" ht="39" customHeight="1" x14ac:dyDescent="0.15">
      <c r="A35" s="22"/>
      <c r="B35" s="35"/>
      <c r="C35" s="1206" t="s">
        <v>555</v>
      </c>
      <c r="D35" s="1207"/>
      <c r="E35" s="1208"/>
      <c r="F35" s="36">
        <v>1.87</v>
      </c>
      <c r="G35" s="37">
        <v>2.08</v>
      </c>
      <c r="H35" s="37">
        <v>3.06</v>
      </c>
      <c r="I35" s="37">
        <v>2.5099999999999998</v>
      </c>
      <c r="J35" s="38">
        <v>3.02</v>
      </c>
      <c r="K35" s="22"/>
      <c r="L35" s="22"/>
      <c r="M35" s="22"/>
      <c r="N35" s="22"/>
      <c r="O35" s="22"/>
      <c r="P35" s="22"/>
    </row>
    <row r="36" spans="1:16" ht="39" customHeight="1" x14ac:dyDescent="0.15">
      <c r="A36" s="22"/>
      <c r="B36" s="35"/>
      <c r="C36" s="1206" t="s">
        <v>556</v>
      </c>
      <c r="D36" s="1207"/>
      <c r="E36" s="1208"/>
      <c r="F36" s="36">
        <v>2.42</v>
      </c>
      <c r="G36" s="37">
        <v>2.48</v>
      </c>
      <c r="H36" s="37">
        <v>3.01</v>
      </c>
      <c r="I36" s="37">
        <v>11.51</v>
      </c>
      <c r="J36" s="38">
        <v>2.83</v>
      </c>
      <c r="K36" s="22"/>
      <c r="L36" s="22"/>
      <c r="M36" s="22"/>
      <c r="N36" s="22"/>
      <c r="O36" s="22"/>
      <c r="P36" s="22"/>
    </row>
    <row r="37" spans="1:16" ht="39" customHeight="1" x14ac:dyDescent="0.15">
      <c r="A37" s="22"/>
      <c r="B37" s="35"/>
      <c r="C37" s="1206" t="s">
        <v>557</v>
      </c>
      <c r="D37" s="1207"/>
      <c r="E37" s="1208"/>
      <c r="F37" s="36">
        <v>0.19</v>
      </c>
      <c r="G37" s="37">
        <v>1.18</v>
      </c>
      <c r="H37" s="37">
        <v>0.75</v>
      </c>
      <c r="I37" s="37">
        <v>0.7</v>
      </c>
      <c r="J37" s="38">
        <v>0.28999999999999998</v>
      </c>
      <c r="K37" s="22"/>
      <c r="L37" s="22"/>
      <c r="M37" s="22"/>
      <c r="N37" s="22"/>
      <c r="O37" s="22"/>
      <c r="P37" s="22"/>
    </row>
    <row r="38" spans="1:16" ht="39" customHeight="1" x14ac:dyDescent="0.15">
      <c r="A38" s="22"/>
      <c r="B38" s="35"/>
      <c r="C38" s="1206" t="s">
        <v>558</v>
      </c>
      <c r="D38" s="1207"/>
      <c r="E38" s="1208"/>
      <c r="F38" s="36">
        <v>0.14000000000000001</v>
      </c>
      <c r="G38" s="37">
        <v>0.12</v>
      </c>
      <c r="H38" s="37">
        <v>0.17</v>
      </c>
      <c r="I38" s="37">
        <v>0.19</v>
      </c>
      <c r="J38" s="38">
        <v>0.15</v>
      </c>
      <c r="K38" s="22"/>
      <c r="L38" s="22"/>
      <c r="M38" s="22"/>
      <c r="N38" s="22"/>
      <c r="O38" s="22"/>
      <c r="P38" s="22"/>
    </row>
    <row r="39" spans="1:16" ht="39" customHeight="1" x14ac:dyDescent="0.15">
      <c r="A39" s="22"/>
      <c r="B39" s="35"/>
      <c r="C39" s="1206" t="s">
        <v>559</v>
      </c>
      <c r="D39" s="1207"/>
      <c r="E39" s="1208"/>
      <c r="F39" s="36">
        <v>0</v>
      </c>
      <c r="G39" s="37">
        <v>0</v>
      </c>
      <c r="H39" s="37">
        <v>0</v>
      </c>
      <c r="I39" s="37">
        <v>0</v>
      </c>
      <c r="J39" s="38">
        <v>0.01</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560</v>
      </c>
      <c r="D42" s="1207"/>
      <c r="E42" s="1208"/>
      <c r="F42" s="36" t="s">
        <v>504</v>
      </c>
      <c r="G42" s="37" t="s">
        <v>504</v>
      </c>
      <c r="H42" s="37" t="s">
        <v>504</v>
      </c>
      <c r="I42" s="37" t="s">
        <v>504</v>
      </c>
      <c r="J42" s="38" t="s">
        <v>504</v>
      </c>
      <c r="K42" s="22"/>
      <c r="L42" s="22"/>
      <c r="M42" s="22"/>
      <c r="N42" s="22"/>
      <c r="O42" s="22"/>
      <c r="P42" s="22"/>
    </row>
    <row r="43" spans="1:16" ht="39" customHeight="1" thickBot="1" x14ac:dyDescent="0.2">
      <c r="A43" s="22"/>
      <c r="B43" s="40"/>
      <c r="C43" s="1209" t="s">
        <v>561</v>
      </c>
      <c r="D43" s="1210"/>
      <c r="E43" s="1211"/>
      <c r="F43" s="41">
        <v>5.07</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G+Q4Fj5frF4ZPGdM72rBea6gy2sQlmEeoZfoXi9hSVjkeL1pp4K3RrnEVUCVCxwSZhlbJRUZu0orFpXe27e9A==" saltValue="HyiegGs/3bVslwKOdYrw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991</v>
      </c>
      <c r="L45" s="60">
        <v>1049</v>
      </c>
      <c r="M45" s="60">
        <v>1038</v>
      </c>
      <c r="N45" s="60">
        <v>1063</v>
      </c>
      <c r="O45" s="61">
        <v>1042</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504</v>
      </c>
      <c r="L46" s="64" t="s">
        <v>504</v>
      </c>
      <c r="M46" s="64" t="s">
        <v>504</v>
      </c>
      <c r="N46" s="64" t="s">
        <v>504</v>
      </c>
      <c r="O46" s="65" t="s">
        <v>504</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504</v>
      </c>
      <c r="L47" s="64" t="s">
        <v>504</v>
      </c>
      <c r="M47" s="64" t="s">
        <v>504</v>
      </c>
      <c r="N47" s="64" t="s">
        <v>504</v>
      </c>
      <c r="O47" s="65" t="s">
        <v>504</v>
      </c>
      <c r="P47" s="48"/>
      <c r="Q47" s="48"/>
      <c r="R47" s="48"/>
      <c r="S47" s="48"/>
      <c r="T47" s="48"/>
      <c r="U47" s="48"/>
    </row>
    <row r="48" spans="1:21" ht="30.75" customHeight="1" x14ac:dyDescent="0.15">
      <c r="A48" s="48"/>
      <c r="B48" s="1216"/>
      <c r="C48" s="1217"/>
      <c r="D48" s="62"/>
      <c r="E48" s="1222" t="s">
        <v>15</v>
      </c>
      <c r="F48" s="1222"/>
      <c r="G48" s="1222"/>
      <c r="H48" s="1222"/>
      <c r="I48" s="1222"/>
      <c r="J48" s="1223"/>
      <c r="K48" s="63">
        <v>347</v>
      </c>
      <c r="L48" s="64">
        <v>364</v>
      </c>
      <c r="M48" s="64">
        <v>334</v>
      </c>
      <c r="N48" s="64">
        <v>328</v>
      </c>
      <c r="O48" s="65">
        <v>344</v>
      </c>
      <c r="P48" s="48"/>
      <c r="Q48" s="48"/>
      <c r="R48" s="48"/>
      <c r="S48" s="48"/>
      <c r="T48" s="48"/>
      <c r="U48" s="48"/>
    </row>
    <row r="49" spans="1:21" ht="30.75" customHeight="1" x14ac:dyDescent="0.15">
      <c r="A49" s="48"/>
      <c r="B49" s="1216"/>
      <c r="C49" s="1217"/>
      <c r="D49" s="62"/>
      <c r="E49" s="1222" t="s">
        <v>16</v>
      </c>
      <c r="F49" s="1222"/>
      <c r="G49" s="1222"/>
      <c r="H49" s="1222"/>
      <c r="I49" s="1222"/>
      <c r="J49" s="1223"/>
      <c r="K49" s="63">
        <v>5</v>
      </c>
      <c r="L49" s="64">
        <v>5</v>
      </c>
      <c r="M49" s="64">
        <v>5</v>
      </c>
      <c r="N49" s="64">
        <v>5</v>
      </c>
      <c r="O49" s="65">
        <v>1</v>
      </c>
      <c r="P49" s="48"/>
      <c r="Q49" s="48"/>
      <c r="R49" s="48"/>
      <c r="S49" s="48"/>
      <c r="T49" s="48"/>
      <c r="U49" s="48"/>
    </row>
    <row r="50" spans="1:21" ht="30.75" customHeight="1" x14ac:dyDescent="0.15">
      <c r="A50" s="48"/>
      <c r="B50" s="1216"/>
      <c r="C50" s="1217"/>
      <c r="D50" s="62"/>
      <c r="E50" s="1222" t="s">
        <v>17</v>
      </c>
      <c r="F50" s="1222"/>
      <c r="G50" s="1222"/>
      <c r="H50" s="1222"/>
      <c r="I50" s="1222"/>
      <c r="J50" s="1223"/>
      <c r="K50" s="63">
        <v>57</v>
      </c>
      <c r="L50" s="64">
        <v>77</v>
      </c>
      <c r="M50" s="64">
        <v>56</v>
      </c>
      <c r="N50" s="64">
        <v>1</v>
      </c>
      <c r="O50" s="65">
        <v>5</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v>0</v>
      </c>
      <c r="M51" s="64">
        <v>0</v>
      </c>
      <c r="N51" s="64">
        <v>0</v>
      </c>
      <c r="O51" s="65">
        <v>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993</v>
      </c>
      <c r="L52" s="64">
        <v>1024</v>
      </c>
      <c r="M52" s="64">
        <v>1019</v>
      </c>
      <c r="N52" s="64">
        <v>1011</v>
      </c>
      <c r="O52" s="65">
        <v>1023</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407</v>
      </c>
      <c r="L53" s="69">
        <v>471</v>
      </c>
      <c r="M53" s="69">
        <v>414</v>
      </c>
      <c r="N53" s="69">
        <v>386</v>
      </c>
      <c r="O53" s="70">
        <v>369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P+kNfCaiBjSIt7u+ZnUBKSwoCRcDTYQjW/p+dDn4IfCDvjPFkR+DIRrXYnca6HAY5I9Se/8QJWbqpnPRwng1A==" saltValue="gIlm3RbYd6+57QHhWzmqe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545</v>
      </c>
      <c r="J40" s="100" t="s">
        <v>546</v>
      </c>
      <c r="K40" s="100" t="s">
        <v>547</v>
      </c>
      <c r="L40" s="100" t="s">
        <v>548</v>
      </c>
      <c r="M40" s="101" t="s">
        <v>549</v>
      </c>
    </row>
    <row r="41" spans="2:13" ht="27.75" customHeight="1" x14ac:dyDescent="0.15">
      <c r="B41" s="1240" t="s">
        <v>30</v>
      </c>
      <c r="C41" s="1241"/>
      <c r="D41" s="102"/>
      <c r="E41" s="1246" t="s">
        <v>31</v>
      </c>
      <c r="F41" s="1246"/>
      <c r="G41" s="1246"/>
      <c r="H41" s="1247"/>
      <c r="I41" s="103">
        <v>9373</v>
      </c>
      <c r="J41" s="104">
        <v>9347</v>
      </c>
      <c r="K41" s="104">
        <v>9078</v>
      </c>
      <c r="L41" s="104">
        <v>8578</v>
      </c>
      <c r="M41" s="105">
        <v>8292</v>
      </c>
    </row>
    <row r="42" spans="2:13" ht="27.75" customHeight="1" x14ac:dyDescent="0.15">
      <c r="B42" s="1242"/>
      <c r="C42" s="1243"/>
      <c r="D42" s="106"/>
      <c r="E42" s="1248" t="s">
        <v>32</v>
      </c>
      <c r="F42" s="1248"/>
      <c r="G42" s="1248"/>
      <c r="H42" s="1249"/>
      <c r="I42" s="107" t="s">
        <v>504</v>
      </c>
      <c r="J42" s="108" t="s">
        <v>504</v>
      </c>
      <c r="K42" s="108" t="s">
        <v>504</v>
      </c>
      <c r="L42" s="108" t="s">
        <v>504</v>
      </c>
      <c r="M42" s="109">
        <v>72</v>
      </c>
    </row>
    <row r="43" spans="2:13" ht="27.75" customHeight="1" x14ac:dyDescent="0.15">
      <c r="B43" s="1242"/>
      <c r="C43" s="1243"/>
      <c r="D43" s="106"/>
      <c r="E43" s="1248" t="s">
        <v>33</v>
      </c>
      <c r="F43" s="1248"/>
      <c r="G43" s="1248"/>
      <c r="H43" s="1249"/>
      <c r="I43" s="107">
        <v>5755</v>
      </c>
      <c r="J43" s="108">
        <v>5772</v>
      </c>
      <c r="K43" s="108">
        <v>5650</v>
      </c>
      <c r="L43" s="108">
        <v>5423</v>
      </c>
      <c r="M43" s="109">
        <v>5118</v>
      </c>
    </row>
    <row r="44" spans="2:13" ht="27.75" customHeight="1" x14ac:dyDescent="0.15">
      <c r="B44" s="1242"/>
      <c r="C44" s="1243"/>
      <c r="D44" s="106"/>
      <c r="E44" s="1248" t="s">
        <v>34</v>
      </c>
      <c r="F44" s="1248"/>
      <c r="G44" s="1248"/>
      <c r="H44" s="1249"/>
      <c r="I44" s="107">
        <v>131</v>
      </c>
      <c r="J44" s="108">
        <v>127</v>
      </c>
      <c r="K44" s="108">
        <v>60</v>
      </c>
      <c r="L44" s="108">
        <v>42</v>
      </c>
      <c r="M44" s="109">
        <v>32</v>
      </c>
    </row>
    <row r="45" spans="2:13" ht="27.75" customHeight="1" x14ac:dyDescent="0.15">
      <c r="B45" s="1242"/>
      <c r="C45" s="1243"/>
      <c r="D45" s="106"/>
      <c r="E45" s="1248" t="s">
        <v>35</v>
      </c>
      <c r="F45" s="1248"/>
      <c r="G45" s="1248"/>
      <c r="H45" s="1249"/>
      <c r="I45" s="107">
        <v>848</v>
      </c>
      <c r="J45" s="108">
        <v>895</v>
      </c>
      <c r="K45" s="108">
        <v>819</v>
      </c>
      <c r="L45" s="108">
        <v>805</v>
      </c>
      <c r="M45" s="109">
        <v>771</v>
      </c>
    </row>
    <row r="46" spans="2:13" ht="27.75" customHeight="1" x14ac:dyDescent="0.15">
      <c r="B46" s="1242"/>
      <c r="C46" s="1243"/>
      <c r="D46" s="110"/>
      <c r="E46" s="1248" t="s">
        <v>36</v>
      </c>
      <c r="F46" s="1248"/>
      <c r="G46" s="1248"/>
      <c r="H46" s="1249"/>
      <c r="I46" s="107" t="s">
        <v>504</v>
      </c>
      <c r="J46" s="108" t="s">
        <v>504</v>
      </c>
      <c r="K46" s="108" t="s">
        <v>504</v>
      </c>
      <c r="L46" s="108" t="s">
        <v>504</v>
      </c>
      <c r="M46" s="109" t="s">
        <v>504</v>
      </c>
    </row>
    <row r="47" spans="2:13" ht="27.75" customHeight="1" x14ac:dyDescent="0.15">
      <c r="B47" s="1242"/>
      <c r="C47" s="1243"/>
      <c r="D47" s="111"/>
      <c r="E47" s="1250" t="s">
        <v>37</v>
      </c>
      <c r="F47" s="1251"/>
      <c r="G47" s="1251"/>
      <c r="H47" s="1252"/>
      <c r="I47" s="107" t="s">
        <v>504</v>
      </c>
      <c r="J47" s="108" t="s">
        <v>504</v>
      </c>
      <c r="K47" s="108" t="s">
        <v>504</v>
      </c>
      <c r="L47" s="108" t="s">
        <v>504</v>
      </c>
      <c r="M47" s="109" t="s">
        <v>504</v>
      </c>
    </row>
    <row r="48" spans="2:13" ht="27.75" customHeight="1" x14ac:dyDescent="0.15">
      <c r="B48" s="1242"/>
      <c r="C48" s="1243"/>
      <c r="D48" s="106"/>
      <c r="E48" s="1248" t="s">
        <v>38</v>
      </c>
      <c r="F48" s="1248"/>
      <c r="G48" s="1248"/>
      <c r="H48" s="1249"/>
      <c r="I48" s="107" t="s">
        <v>504</v>
      </c>
      <c r="J48" s="108" t="s">
        <v>504</v>
      </c>
      <c r="K48" s="108" t="s">
        <v>504</v>
      </c>
      <c r="L48" s="108" t="s">
        <v>504</v>
      </c>
      <c r="M48" s="109" t="s">
        <v>504</v>
      </c>
    </row>
    <row r="49" spans="2:13" ht="27.75" customHeight="1" x14ac:dyDescent="0.15">
      <c r="B49" s="1244"/>
      <c r="C49" s="1245"/>
      <c r="D49" s="106"/>
      <c r="E49" s="1248" t="s">
        <v>39</v>
      </c>
      <c r="F49" s="1248"/>
      <c r="G49" s="1248"/>
      <c r="H49" s="1249"/>
      <c r="I49" s="107" t="s">
        <v>504</v>
      </c>
      <c r="J49" s="108" t="s">
        <v>504</v>
      </c>
      <c r="K49" s="108" t="s">
        <v>504</v>
      </c>
      <c r="L49" s="108" t="s">
        <v>504</v>
      </c>
      <c r="M49" s="109" t="s">
        <v>504</v>
      </c>
    </row>
    <row r="50" spans="2:13" ht="27.75" customHeight="1" x14ac:dyDescent="0.15">
      <c r="B50" s="1253" t="s">
        <v>40</v>
      </c>
      <c r="C50" s="1254"/>
      <c r="D50" s="112"/>
      <c r="E50" s="1248" t="s">
        <v>41</v>
      </c>
      <c r="F50" s="1248"/>
      <c r="G50" s="1248"/>
      <c r="H50" s="1249"/>
      <c r="I50" s="107">
        <v>3488</v>
      </c>
      <c r="J50" s="108">
        <v>3284</v>
      </c>
      <c r="K50" s="108">
        <v>2939</v>
      </c>
      <c r="L50" s="108">
        <v>2932</v>
      </c>
      <c r="M50" s="109">
        <v>3429</v>
      </c>
    </row>
    <row r="51" spans="2:13" ht="27.75" customHeight="1" x14ac:dyDescent="0.15">
      <c r="B51" s="1242"/>
      <c r="C51" s="1243"/>
      <c r="D51" s="106"/>
      <c r="E51" s="1248" t="s">
        <v>42</v>
      </c>
      <c r="F51" s="1248"/>
      <c r="G51" s="1248"/>
      <c r="H51" s="1249"/>
      <c r="I51" s="107">
        <v>833</v>
      </c>
      <c r="J51" s="108">
        <v>759</v>
      </c>
      <c r="K51" s="108">
        <v>695</v>
      </c>
      <c r="L51" s="108">
        <v>580</v>
      </c>
      <c r="M51" s="109">
        <v>556</v>
      </c>
    </row>
    <row r="52" spans="2:13" ht="27.75" customHeight="1" x14ac:dyDescent="0.15">
      <c r="B52" s="1244"/>
      <c r="C52" s="1245"/>
      <c r="D52" s="106"/>
      <c r="E52" s="1248" t="s">
        <v>43</v>
      </c>
      <c r="F52" s="1248"/>
      <c r="G52" s="1248"/>
      <c r="H52" s="1249"/>
      <c r="I52" s="107">
        <v>9110</v>
      </c>
      <c r="J52" s="108">
        <v>8997</v>
      </c>
      <c r="K52" s="108">
        <v>8745</v>
      </c>
      <c r="L52" s="108">
        <v>8483</v>
      </c>
      <c r="M52" s="109">
        <v>8245</v>
      </c>
    </row>
    <row r="53" spans="2:13" ht="27.75" customHeight="1" thickBot="1" x14ac:dyDescent="0.2">
      <c r="B53" s="1255" t="s">
        <v>44</v>
      </c>
      <c r="C53" s="1256"/>
      <c r="D53" s="113"/>
      <c r="E53" s="1257" t="s">
        <v>45</v>
      </c>
      <c r="F53" s="1257"/>
      <c r="G53" s="1257"/>
      <c r="H53" s="1258"/>
      <c r="I53" s="114">
        <v>2677</v>
      </c>
      <c r="J53" s="115">
        <v>3101</v>
      </c>
      <c r="K53" s="115">
        <v>3228</v>
      </c>
      <c r="L53" s="115">
        <v>2852</v>
      </c>
      <c r="M53" s="116">
        <v>2054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EAqHM5OXPrFZbIU9CBSDWs7f2MF7D/8FlCBluecsb7i6xHyR5YrgkmymUMuk54PX03HOdPWx2tIJTkb/h47eQ==" saltValue="7RZEci5TEQwrBF09R5ik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547</v>
      </c>
      <c r="G54" s="125" t="s">
        <v>548</v>
      </c>
      <c r="H54" s="126" t="s">
        <v>549</v>
      </c>
    </row>
    <row r="55" spans="2:8" ht="52.5" customHeight="1" x14ac:dyDescent="0.15">
      <c r="B55" s="127"/>
      <c r="C55" s="1267" t="s">
        <v>48</v>
      </c>
      <c r="D55" s="1267"/>
      <c r="E55" s="1268"/>
      <c r="F55" s="128">
        <v>1297</v>
      </c>
      <c r="G55" s="128">
        <v>1291</v>
      </c>
      <c r="H55" s="129">
        <v>1551</v>
      </c>
    </row>
    <row r="56" spans="2:8" ht="52.5" customHeight="1" x14ac:dyDescent="0.15">
      <c r="B56" s="130"/>
      <c r="C56" s="1269" t="s">
        <v>49</v>
      </c>
      <c r="D56" s="1269"/>
      <c r="E56" s="1270"/>
      <c r="F56" s="131">
        <v>306</v>
      </c>
      <c r="G56" s="131">
        <v>306</v>
      </c>
      <c r="H56" s="132">
        <v>306</v>
      </c>
    </row>
    <row r="57" spans="2:8" ht="53.25" customHeight="1" x14ac:dyDescent="0.15">
      <c r="B57" s="130"/>
      <c r="C57" s="1271" t="s">
        <v>50</v>
      </c>
      <c r="D57" s="1271"/>
      <c r="E57" s="1272"/>
      <c r="F57" s="133">
        <v>2131</v>
      </c>
      <c r="G57" s="133">
        <v>2088</v>
      </c>
      <c r="H57" s="134">
        <v>2216</v>
      </c>
    </row>
    <row r="58" spans="2:8" ht="45.75" customHeight="1" x14ac:dyDescent="0.15">
      <c r="B58" s="135"/>
      <c r="C58" s="1259" t="s">
        <v>568</v>
      </c>
      <c r="D58" s="1260"/>
      <c r="E58" s="1261"/>
      <c r="F58" s="136">
        <v>574</v>
      </c>
      <c r="G58" s="136">
        <v>602</v>
      </c>
      <c r="H58" s="137">
        <v>848</v>
      </c>
    </row>
    <row r="59" spans="2:8" ht="45.75" customHeight="1" x14ac:dyDescent="0.15">
      <c r="B59" s="135"/>
      <c r="C59" s="1259" t="s">
        <v>569</v>
      </c>
      <c r="D59" s="1260"/>
      <c r="E59" s="1261"/>
      <c r="F59" s="136">
        <v>823</v>
      </c>
      <c r="G59" s="136">
        <v>793</v>
      </c>
      <c r="H59" s="137">
        <v>678</v>
      </c>
    </row>
    <row r="60" spans="2:8" ht="45.75" customHeight="1" x14ac:dyDescent="0.15">
      <c r="B60" s="135"/>
      <c r="C60" s="1259" t="s">
        <v>570</v>
      </c>
      <c r="D60" s="1260"/>
      <c r="E60" s="1261"/>
      <c r="F60" s="136">
        <v>240</v>
      </c>
      <c r="G60" s="136">
        <v>236</v>
      </c>
      <c r="H60" s="137">
        <v>234</v>
      </c>
    </row>
    <row r="61" spans="2:8" ht="45.75" customHeight="1" x14ac:dyDescent="0.15">
      <c r="B61" s="135"/>
      <c r="C61" s="1259" t="s">
        <v>571</v>
      </c>
      <c r="D61" s="1260"/>
      <c r="E61" s="1261"/>
      <c r="F61" s="136">
        <v>200</v>
      </c>
      <c r="G61" s="136">
        <v>193</v>
      </c>
      <c r="H61" s="137">
        <v>192</v>
      </c>
    </row>
    <row r="62" spans="2:8" ht="45.75" customHeight="1" thickBot="1" x14ac:dyDescent="0.2">
      <c r="B62" s="138"/>
      <c r="C62" s="1262" t="s">
        <v>572</v>
      </c>
      <c r="D62" s="1263"/>
      <c r="E62" s="1264"/>
      <c r="F62" s="139">
        <v>111</v>
      </c>
      <c r="G62" s="139">
        <v>106</v>
      </c>
      <c r="H62" s="140">
        <v>96</v>
      </c>
    </row>
    <row r="63" spans="2:8" ht="52.5" customHeight="1" thickBot="1" x14ac:dyDescent="0.2">
      <c r="B63" s="141"/>
      <c r="C63" s="1265" t="s">
        <v>51</v>
      </c>
      <c r="D63" s="1265"/>
      <c r="E63" s="1266"/>
      <c r="F63" s="142">
        <v>3734</v>
      </c>
      <c r="G63" s="142">
        <v>3685</v>
      </c>
      <c r="H63" s="143">
        <v>4074</v>
      </c>
    </row>
    <row r="64" spans="2:8" ht="15" customHeight="1" x14ac:dyDescent="0.15"/>
  </sheetData>
  <sheetProtection algorithmName="SHA-512" hashValue="5EidAJ4BSz9KqCNTrXAlaFuw8MTKydrm7VXq48TaFG7x6jwuGN1ixlqv2ix1/j1tUnKhWyLE7ybIIhmKZq1ppg==" saltValue="hwiv1GyyFaKS/j0aw44J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573</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573</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574</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575</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333" t="s">
        <v>583</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1282"/>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1282"/>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1282"/>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1282"/>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1282"/>
      <c r="H48" s="1299"/>
      <c r="I48" s="1299"/>
      <c r="J48" s="1299"/>
      <c r="AN48" s="1299"/>
      <c r="AO48" s="1299"/>
      <c r="AP48" s="1299"/>
      <c r="AZ48" s="1299"/>
      <c r="BA48" s="1299"/>
      <c r="BB48" s="1299"/>
      <c r="BL48" s="1299"/>
      <c r="BM48" s="1299"/>
      <c r="BN48" s="1299"/>
      <c r="BX48" s="1299"/>
      <c r="BY48" s="1299"/>
      <c r="BZ48" s="1299"/>
      <c r="CJ48" s="1299"/>
      <c r="CK48" s="1299"/>
      <c r="CL48" s="1299"/>
      <c r="CV48" s="1299"/>
      <c r="CW48" s="1299"/>
      <c r="CX48" s="1299"/>
    </row>
    <row r="49" spans="1:109" x14ac:dyDescent="0.15">
      <c r="B49" s="1282"/>
      <c r="AN49" s="1275" t="s">
        <v>576</v>
      </c>
    </row>
    <row r="50" spans="1:109" x14ac:dyDescent="0.15">
      <c r="B50" s="1282"/>
      <c r="G50" s="1300"/>
      <c r="H50" s="1300"/>
      <c r="I50" s="1300"/>
      <c r="J50" s="1300"/>
      <c r="K50" s="1301"/>
      <c r="L50" s="1301"/>
      <c r="M50" s="1302"/>
      <c r="N50" s="1302"/>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545</v>
      </c>
      <c r="BQ50" s="1306"/>
      <c r="BR50" s="1306"/>
      <c r="BS50" s="1306"/>
      <c r="BT50" s="1306"/>
      <c r="BU50" s="1306"/>
      <c r="BV50" s="1306"/>
      <c r="BW50" s="1306"/>
      <c r="BX50" s="1306" t="s">
        <v>546</v>
      </c>
      <c r="BY50" s="1306"/>
      <c r="BZ50" s="1306"/>
      <c r="CA50" s="1306"/>
      <c r="CB50" s="1306"/>
      <c r="CC50" s="1306"/>
      <c r="CD50" s="1306"/>
      <c r="CE50" s="1306"/>
      <c r="CF50" s="1306" t="s">
        <v>547</v>
      </c>
      <c r="CG50" s="1306"/>
      <c r="CH50" s="1306"/>
      <c r="CI50" s="1306"/>
      <c r="CJ50" s="1306"/>
      <c r="CK50" s="1306"/>
      <c r="CL50" s="1306"/>
      <c r="CM50" s="1306"/>
      <c r="CN50" s="1306" t="s">
        <v>548</v>
      </c>
      <c r="CO50" s="1306"/>
      <c r="CP50" s="1306"/>
      <c r="CQ50" s="1306"/>
      <c r="CR50" s="1306"/>
      <c r="CS50" s="1306"/>
      <c r="CT50" s="1306"/>
      <c r="CU50" s="1306"/>
      <c r="CV50" s="1306" t="s">
        <v>549</v>
      </c>
      <c r="CW50" s="1306"/>
      <c r="CX50" s="1306"/>
      <c r="CY50" s="1306"/>
      <c r="CZ50" s="1306"/>
      <c r="DA50" s="1306"/>
      <c r="DB50" s="1306"/>
      <c r="DC50" s="1306"/>
    </row>
    <row r="51" spans="1:109" ht="13.5" customHeight="1" x14ac:dyDescent="0.15">
      <c r="B51" s="1282"/>
      <c r="G51" s="1307"/>
      <c r="H51" s="1307"/>
      <c r="I51" s="1308"/>
      <c r="J51" s="1308"/>
      <c r="K51" s="1309"/>
      <c r="L51" s="1309"/>
      <c r="M51" s="1309"/>
      <c r="N51" s="1309"/>
      <c r="AM51" s="1299"/>
      <c r="AN51" s="1310" t="s">
        <v>577</v>
      </c>
      <c r="AO51" s="1310"/>
      <c r="AP51" s="1310"/>
      <c r="AQ51" s="1310"/>
      <c r="AR51" s="1310"/>
      <c r="AS51" s="1310"/>
      <c r="AT51" s="1310"/>
      <c r="AU51" s="1310"/>
      <c r="AV51" s="1310"/>
      <c r="AW51" s="1310"/>
      <c r="AX51" s="1310"/>
      <c r="AY51" s="1310"/>
      <c r="AZ51" s="1310"/>
      <c r="BA51" s="1310"/>
      <c r="BB51" s="1310" t="s">
        <v>578</v>
      </c>
      <c r="BC51" s="1310"/>
      <c r="BD51" s="1310"/>
      <c r="BE51" s="1310"/>
      <c r="BF51" s="1310"/>
      <c r="BG51" s="1310"/>
      <c r="BH51" s="1310"/>
      <c r="BI51" s="1310"/>
      <c r="BJ51" s="1310"/>
      <c r="BK51" s="1310"/>
      <c r="BL51" s="1310"/>
      <c r="BM51" s="1310"/>
      <c r="BN51" s="1310"/>
      <c r="BO51" s="1310"/>
      <c r="BP51" s="1311">
        <v>68</v>
      </c>
      <c r="BQ51" s="1311"/>
      <c r="BR51" s="1311"/>
      <c r="BS51" s="1311"/>
      <c r="BT51" s="1311"/>
      <c r="BU51" s="1311"/>
      <c r="BV51" s="1311"/>
      <c r="BW51" s="1311"/>
      <c r="BX51" s="1312"/>
      <c r="BY51" s="1311"/>
      <c r="BZ51" s="1311"/>
      <c r="CA51" s="1311"/>
      <c r="CB51" s="1311"/>
      <c r="CC51" s="1311"/>
      <c r="CD51" s="1311"/>
      <c r="CE51" s="1311"/>
      <c r="CF51" s="1311">
        <v>87.8</v>
      </c>
      <c r="CG51" s="1311"/>
      <c r="CH51" s="1311"/>
      <c r="CI51" s="1311"/>
      <c r="CJ51" s="1311"/>
      <c r="CK51" s="1311"/>
      <c r="CL51" s="1311"/>
      <c r="CM51" s="1311"/>
      <c r="CN51" s="1311">
        <v>77.7</v>
      </c>
      <c r="CO51" s="1311"/>
      <c r="CP51" s="1311"/>
      <c r="CQ51" s="1311"/>
      <c r="CR51" s="1311"/>
      <c r="CS51" s="1311"/>
      <c r="CT51" s="1311"/>
      <c r="CU51" s="1311"/>
      <c r="CV51" s="1311">
        <v>54.3</v>
      </c>
      <c r="CW51" s="1311"/>
      <c r="CX51" s="1311"/>
      <c r="CY51" s="1311"/>
      <c r="CZ51" s="1311"/>
      <c r="DA51" s="1311"/>
      <c r="DB51" s="1311"/>
      <c r="DC51" s="1311"/>
    </row>
    <row r="52" spans="1:109" x14ac:dyDescent="0.15">
      <c r="B52" s="1282"/>
      <c r="G52" s="1307"/>
      <c r="H52" s="1307"/>
      <c r="I52" s="1308"/>
      <c r="J52" s="1308"/>
      <c r="K52" s="1309"/>
      <c r="L52" s="1309"/>
      <c r="M52" s="1309"/>
      <c r="N52" s="1309"/>
      <c r="AM52" s="1299"/>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90"/>
      <c r="B53" s="1282"/>
      <c r="G53" s="1307"/>
      <c r="H53" s="1307"/>
      <c r="I53" s="1300"/>
      <c r="J53" s="1300"/>
      <c r="K53" s="1309"/>
      <c r="L53" s="1309"/>
      <c r="M53" s="1309"/>
      <c r="N53" s="1309"/>
      <c r="AM53" s="1299"/>
      <c r="AN53" s="1310"/>
      <c r="AO53" s="1310"/>
      <c r="AP53" s="1310"/>
      <c r="AQ53" s="1310"/>
      <c r="AR53" s="1310"/>
      <c r="AS53" s="1310"/>
      <c r="AT53" s="1310"/>
      <c r="AU53" s="1310"/>
      <c r="AV53" s="1310"/>
      <c r="AW53" s="1310"/>
      <c r="AX53" s="1310"/>
      <c r="AY53" s="1310"/>
      <c r="AZ53" s="1310"/>
      <c r="BA53" s="1310"/>
      <c r="BB53" s="1310" t="s">
        <v>579</v>
      </c>
      <c r="BC53" s="1310"/>
      <c r="BD53" s="1310"/>
      <c r="BE53" s="1310"/>
      <c r="BF53" s="1310"/>
      <c r="BG53" s="1310"/>
      <c r="BH53" s="1310"/>
      <c r="BI53" s="1310"/>
      <c r="BJ53" s="1310"/>
      <c r="BK53" s="1310"/>
      <c r="BL53" s="1310"/>
      <c r="BM53" s="1310"/>
      <c r="BN53" s="1310"/>
      <c r="BO53" s="1310"/>
      <c r="BP53" s="1311">
        <v>54.6</v>
      </c>
      <c r="BQ53" s="1311"/>
      <c r="BR53" s="1311"/>
      <c r="BS53" s="1311"/>
      <c r="BT53" s="1311"/>
      <c r="BU53" s="1311"/>
      <c r="BV53" s="1311"/>
      <c r="BW53" s="1311"/>
      <c r="BX53" s="1312"/>
      <c r="BY53" s="1311"/>
      <c r="BZ53" s="1311"/>
      <c r="CA53" s="1311"/>
      <c r="CB53" s="1311"/>
      <c r="CC53" s="1311"/>
      <c r="CD53" s="1311"/>
      <c r="CE53" s="1311"/>
      <c r="CF53" s="1311">
        <v>68.5</v>
      </c>
      <c r="CG53" s="1311"/>
      <c r="CH53" s="1311"/>
      <c r="CI53" s="1311"/>
      <c r="CJ53" s="1311"/>
      <c r="CK53" s="1311"/>
      <c r="CL53" s="1311"/>
      <c r="CM53" s="1311"/>
      <c r="CN53" s="1311">
        <v>70.5</v>
      </c>
      <c r="CO53" s="1311"/>
      <c r="CP53" s="1311"/>
      <c r="CQ53" s="1311"/>
      <c r="CR53" s="1311"/>
      <c r="CS53" s="1311"/>
      <c r="CT53" s="1311"/>
      <c r="CU53" s="1311"/>
      <c r="CV53" s="1311">
        <v>72.400000000000006</v>
      </c>
      <c r="CW53" s="1311"/>
      <c r="CX53" s="1311"/>
      <c r="CY53" s="1311"/>
      <c r="CZ53" s="1311"/>
      <c r="DA53" s="1311"/>
      <c r="DB53" s="1311"/>
      <c r="DC53" s="1311"/>
    </row>
    <row r="54" spans="1:109" x14ac:dyDescent="0.15">
      <c r="A54" s="1290"/>
      <c r="B54" s="1282"/>
      <c r="G54" s="1307"/>
      <c r="H54" s="1307"/>
      <c r="I54" s="1300"/>
      <c r="J54" s="1300"/>
      <c r="K54" s="1309"/>
      <c r="L54" s="1309"/>
      <c r="M54" s="1309"/>
      <c r="N54" s="1309"/>
      <c r="AM54" s="1299"/>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90"/>
      <c r="B55" s="1282"/>
      <c r="G55" s="1300"/>
      <c r="H55" s="1300"/>
      <c r="I55" s="1300"/>
      <c r="J55" s="1300"/>
      <c r="K55" s="1309"/>
      <c r="L55" s="1309"/>
      <c r="M55" s="1309"/>
      <c r="N55" s="1309"/>
      <c r="AN55" s="1306" t="s">
        <v>580</v>
      </c>
      <c r="AO55" s="1306"/>
      <c r="AP55" s="1306"/>
      <c r="AQ55" s="1306"/>
      <c r="AR55" s="1306"/>
      <c r="AS55" s="1306"/>
      <c r="AT55" s="1306"/>
      <c r="AU55" s="1306"/>
      <c r="AV55" s="1306"/>
      <c r="AW55" s="1306"/>
      <c r="AX55" s="1306"/>
      <c r="AY55" s="1306"/>
      <c r="AZ55" s="1306"/>
      <c r="BA55" s="1306"/>
      <c r="BB55" s="1310" t="s">
        <v>578</v>
      </c>
      <c r="BC55" s="1310"/>
      <c r="BD55" s="1310"/>
      <c r="BE55" s="1310"/>
      <c r="BF55" s="1310"/>
      <c r="BG55" s="1310"/>
      <c r="BH55" s="1310"/>
      <c r="BI55" s="1310"/>
      <c r="BJ55" s="1310"/>
      <c r="BK55" s="1310"/>
      <c r="BL55" s="1310"/>
      <c r="BM55" s="1310"/>
      <c r="BN55" s="1310"/>
      <c r="BO55" s="1310"/>
      <c r="BP55" s="1311">
        <v>0</v>
      </c>
      <c r="BQ55" s="1311"/>
      <c r="BR55" s="1311"/>
      <c r="BS55" s="1311"/>
      <c r="BT55" s="1311"/>
      <c r="BU55" s="1311"/>
      <c r="BV55" s="1311"/>
      <c r="BW55" s="1311"/>
      <c r="BX55" s="1312"/>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1290"/>
      <c r="B56" s="1282"/>
      <c r="G56" s="1300"/>
      <c r="H56" s="1300"/>
      <c r="I56" s="1300"/>
      <c r="J56" s="1300"/>
      <c r="K56" s="1309"/>
      <c r="L56" s="1309"/>
      <c r="M56" s="1309"/>
      <c r="N56" s="1309"/>
      <c r="AN56" s="1306"/>
      <c r="AO56" s="1306"/>
      <c r="AP56" s="1306"/>
      <c r="AQ56" s="1306"/>
      <c r="AR56" s="1306"/>
      <c r="AS56" s="1306"/>
      <c r="AT56" s="1306"/>
      <c r="AU56" s="1306"/>
      <c r="AV56" s="1306"/>
      <c r="AW56" s="1306"/>
      <c r="AX56" s="1306"/>
      <c r="AY56" s="1306"/>
      <c r="AZ56" s="1306"/>
      <c r="BA56" s="1306"/>
      <c r="BB56" s="1310"/>
      <c r="BC56" s="1310"/>
      <c r="BD56" s="1310"/>
      <c r="BE56" s="1310"/>
      <c r="BF56" s="1310"/>
      <c r="BG56" s="1310"/>
      <c r="BH56" s="1310"/>
      <c r="BI56" s="1310"/>
      <c r="BJ56" s="1310"/>
      <c r="BK56" s="1310"/>
      <c r="BL56" s="1310"/>
      <c r="BM56" s="1310"/>
      <c r="BN56" s="1310"/>
      <c r="BO56" s="1310"/>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90" customFormat="1" x14ac:dyDescent="0.15">
      <c r="B57" s="1313"/>
      <c r="G57" s="1300"/>
      <c r="H57" s="1300"/>
      <c r="I57" s="1314"/>
      <c r="J57" s="1314"/>
      <c r="K57" s="1309"/>
      <c r="L57" s="1309"/>
      <c r="M57" s="1309"/>
      <c r="N57" s="1309"/>
      <c r="AM57" s="1275"/>
      <c r="AN57" s="1306"/>
      <c r="AO57" s="1306"/>
      <c r="AP57" s="1306"/>
      <c r="AQ57" s="1306"/>
      <c r="AR57" s="1306"/>
      <c r="AS57" s="1306"/>
      <c r="AT57" s="1306"/>
      <c r="AU57" s="1306"/>
      <c r="AV57" s="1306"/>
      <c r="AW57" s="1306"/>
      <c r="AX57" s="1306"/>
      <c r="AY57" s="1306"/>
      <c r="AZ57" s="1306"/>
      <c r="BA57" s="1306"/>
      <c r="BB57" s="1310" t="s">
        <v>579</v>
      </c>
      <c r="BC57" s="1310"/>
      <c r="BD57" s="1310"/>
      <c r="BE57" s="1310"/>
      <c r="BF57" s="1310"/>
      <c r="BG57" s="1310"/>
      <c r="BH57" s="1310"/>
      <c r="BI57" s="1310"/>
      <c r="BJ57" s="1310"/>
      <c r="BK57" s="1310"/>
      <c r="BL57" s="1310"/>
      <c r="BM57" s="1310"/>
      <c r="BN57" s="1310"/>
      <c r="BO57" s="1310"/>
      <c r="BP57" s="1311">
        <v>56.2</v>
      </c>
      <c r="BQ57" s="1311"/>
      <c r="BR57" s="1311"/>
      <c r="BS57" s="1311"/>
      <c r="BT57" s="1311"/>
      <c r="BU57" s="1311"/>
      <c r="BV57" s="1311"/>
      <c r="BW57" s="1311"/>
      <c r="BX57" s="1312"/>
      <c r="BY57" s="1311"/>
      <c r="BZ57" s="1311"/>
      <c r="CA57" s="1311"/>
      <c r="CB57" s="1311"/>
      <c r="CC57" s="1311"/>
      <c r="CD57" s="1311"/>
      <c r="CE57" s="1311"/>
      <c r="CF57" s="1311">
        <v>60.1</v>
      </c>
      <c r="CG57" s="1311"/>
      <c r="CH57" s="1311"/>
      <c r="CI57" s="1311"/>
      <c r="CJ57" s="1311"/>
      <c r="CK57" s="1311"/>
      <c r="CL57" s="1311"/>
      <c r="CM57" s="1311"/>
      <c r="CN57" s="1311">
        <v>61.6</v>
      </c>
      <c r="CO57" s="1311"/>
      <c r="CP57" s="1311"/>
      <c r="CQ57" s="1311"/>
      <c r="CR57" s="1311"/>
      <c r="CS57" s="1311"/>
      <c r="CT57" s="1311"/>
      <c r="CU57" s="1311"/>
      <c r="CV57" s="1311">
        <v>64</v>
      </c>
      <c r="CW57" s="1311"/>
      <c r="CX57" s="1311"/>
      <c r="CY57" s="1311"/>
      <c r="CZ57" s="1311"/>
      <c r="DA57" s="1311"/>
      <c r="DB57" s="1311"/>
      <c r="DC57" s="1311"/>
      <c r="DD57" s="1315"/>
      <c r="DE57" s="1313"/>
    </row>
    <row r="58" spans="1:109" s="1290" customFormat="1" x14ac:dyDescent="0.15">
      <c r="A58" s="1275"/>
      <c r="B58" s="1313"/>
      <c r="G58" s="1300"/>
      <c r="H58" s="1300"/>
      <c r="I58" s="1314"/>
      <c r="J58" s="1314"/>
      <c r="K58" s="1309"/>
      <c r="L58" s="1309"/>
      <c r="M58" s="1309"/>
      <c r="N58" s="1309"/>
      <c r="AM58" s="1275"/>
      <c r="AN58" s="1306"/>
      <c r="AO58" s="1306"/>
      <c r="AP58" s="1306"/>
      <c r="AQ58" s="1306"/>
      <c r="AR58" s="1306"/>
      <c r="AS58" s="1306"/>
      <c r="AT58" s="1306"/>
      <c r="AU58" s="1306"/>
      <c r="AV58" s="1306"/>
      <c r="AW58" s="1306"/>
      <c r="AX58" s="1306"/>
      <c r="AY58" s="1306"/>
      <c r="AZ58" s="1306"/>
      <c r="BA58" s="1306"/>
      <c r="BB58" s="1310"/>
      <c r="BC58" s="1310"/>
      <c r="BD58" s="1310"/>
      <c r="BE58" s="1310"/>
      <c r="BF58" s="1310"/>
      <c r="BG58" s="1310"/>
      <c r="BH58" s="1310"/>
      <c r="BI58" s="1310"/>
      <c r="BJ58" s="1310"/>
      <c r="BK58" s="1310"/>
      <c r="BL58" s="1310"/>
      <c r="BM58" s="1310"/>
      <c r="BN58" s="1310"/>
      <c r="BO58" s="1310"/>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581</v>
      </c>
    </row>
    <row r="64" spans="1:109" x14ac:dyDescent="0.15">
      <c r="B64" s="1282"/>
      <c r="G64" s="1289"/>
      <c r="I64" s="1322"/>
      <c r="J64" s="1322"/>
      <c r="K64" s="1322"/>
      <c r="L64" s="1322"/>
      <c r="M64" s="1322"/>
      <c r="N64" s="1323"/>
      <c r="AM64" s="1289"/>
      <c r="AN64" s="1289" t="s">
        <v>575</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333" t="s">
        <v>584</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1282"/>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1282"/>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1282"/>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1282"/>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1282"/>
      <c r="H70" s="1324"/>
      <c r="I70" s="1324"/>
      <c r="J70" s="1325"/>
      <c r="K70" s="1325"/>
      <c r="L70" s="1326"/>
      <c r="M70" s="1325"/>
      <c r="N70" s="1326"/>
      <c r="AN70" s="1299"/>
      <c r="AO70" s="1299"/>
      <c r="AP70" s="1299"/>
      <c r="AZ70" s="1299"/>
      <c r="BA70" s="1299"/>
      <c r="BB70" s="1299"/>
      <c r="BL70" s="1299"/>
      <c r="BM70" s="1299"/>
      <c r="BN70" s="1299"/>
      <c r="BX70" s="1299"/>
      <c r="BY70" s="1299"/>
      <c r="BZ70" s="1299"/>
      <c r="CJ70" s="1299"/>
      <c r="CK70" s="1299"/>
      <c r="CL70" s="1299"/>
      <c r="CV70" s="1299"/>
      <c r="CW70" s="1299"/>
      <c r="CX70" s="1299"/>
    </row>
    <row r="71" spans="2:107" x14ac:dyDescent="0.15">
      <c r="B71" s="1282"/>
      <c r="G71" s="1327"/>
      <c r="I71" s="1328"/>
      <c r="J71" s="1325"/>
      <c r="K71" s="1325"/>
      <c r="L71" s="1326"/>
      <c r="M71" s="1325"/>
      <c r="N71" s="1326"/>
      <c r="AM71" s="1327"/>
      <c r="AN71" s="1275" t="s">
        <v>576</v>
      </c>
    </row>
    <row r="72" spans="2:107" x14ac:dyDescent="0.15">
      <c r="B72" s="1282"/>
      <c r="G72" s="1300"/>
      <c r="H72" s="1300"/>
      <c r="I72" s="1300"/>
      <c r="J72" s="1300"/>
      <c r="K72" s="1301"/>
      <c r="L72" s="1301"/>
      <c r="M72" s="1302"/>
      <c r="N72" s="1302"/>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545</v>
      </c>
      <c r="BQ72" s="1306"/>
      <c r="BR72" s="1306"/>
      <c r="BS72" s="1306"/>
      <c r="BT72" s="1306"/>
      <c r="BU72" s="1306"/>
      <c r="BV72" s="1306"/>
      <c r="BW72" s="1306"/>
      <c r="BX72" s="1306" t="s">
        <v>546</v>
      </c>
      <c r="BY72" s="1306"/>
      <c r="BZ72" s="1306"/>
      <c r="CA72" s="1306"/>
      <c r="CB72" s="1306"/>
      <c r="CC72" s="1306"/>
      <c r="CD72" s="1306"/>
      <c r="CE72" s="1306"/>
      <c r="CF72" s="1306" t="s">
        <v>547</v>
      </c>
      <c r="CG72" s="1306"/>
      <c r="CH72" s="1306"/>
      <c r="CI72" s="1306"/>
      <c r="CJ72" s="1306"/>
      <c r="CK72" s="1306"/>
      <c r="CL72" s="1306"/>
      <c r="CM72" s="1306"/>
      <c r="CN72" s="1306" t="s">
        <v>548</v>
      </c>
      <c r="CO72" s="1306"/>
      <c r="CP72" s="1306"/>
      <c r="CQ72" s="1306"/>
      <c r="CR72" s="1306"/>
      <c r="CS72" s="1306"/>
      <c r="CT72" s="1306"/>
      <c r="CU72" s="1306"/>
      <c r="CV72" s="1306" t="s">
        <v>549</v>
      </c>
      <c r="CW72" s="1306"/>
      <c r="CX72" s="1306"/>
      <c r="CY72" s="1306"/>
      <c r="CZ72" s="1306"/>
      <c r="DA72" s="1306"/>
      <c r="DB72" s="1306"/>
      <c r="DC72" s="1306"/>
    </row>
    <row r="73" spans="2:107" x14ac:dyDescent="0.15">
      <c r="B73" s="1282"/>
      <c r="G73" s="1307"/>
      <c r="H73" s="1307"/>
      <c r="I73" s="1307"/>
      <c r="J73" s="1307"/>
      <c r="K73" s="1329"/>
      <c r="L73" s="1329"/>
      <c r="M73" s="1329"/>
      <c r="N73" s="1329"/>
      <c r="AM73" s="1299"/>
      <c r="AN73" s="1310" t="s">
        <v>577</v>
      </c>
      <c r="AO73" s="1310"/>
      <c r="AP73" s="1310"/>
      <c r="AQ73" s="1310"/>
      <c r="AR73" s="1310"/>
      <c r="AS73" s="1310"/>
      <c r="AT73" s="1310"/>
      <c r="AU73" s="1310"/>
      <c r="AV73" s="1310"/>
      <c r="AW73" s="1310"/>
      <c r="AX73" s="1310"/>
      <c r="AY73" s="1310"/>
      <c r="AZ73" s="1310"/>
      <c r="BA73" s="1310"/>
      <c r="BB73" s="1310" t="s">
        <v>578</v>
      </c>
      <c r="BC73" s="1310"/>
      <c r="BD73" s="1310"/>
      <c r="BE73" s="1310"/>
      <c r="BF73" s="1310"/>
      <c r="BG73" s="1310"/>
      <c r="BH73" s="1310"/>
      <c r="BI73" s="1310"/>
      <c r="BJ73" s="1310"/>
      <c r="BK73" s="1310"/>
      <c r="BL73" s="1310"/>
      <c r="BM73" s="1310"/>
      <c r="BN73" s="1310"/>
      <c r="BO73" s="1310"/>
      <c r="BP73" s="1311">
        <v>68</v>
      </c>
      <c r="BQ73" s="1311"/>
      <c r="BR73" s="1311"/>
      <c r="BS73" s="1311"/>
      <c r="BT73" s="1311"/>
      <c r="BU73" s="1311"/>
      <c r="BV73" s="1311"/>
      <c r="BW73" s="1311"/>
      <c r="BX73" s="1311">
        <v>80.8</v>
      </c>
      <c r="BY73" s="1311"/>
      <c r="BZ73" s="1311"/>
      <c r="CA73" s="1311"/>
      <c r="CB73" s="1311"/>
      <c r="CC73" s="1311"/>
      <c r="CD73" s="1311"/>
      <c r="CE73" s="1311"/>
      <c r="CF73" s="1311">
        <v>87.8</v>
      </c>
      <c r="CG73" s="1311"/>
      <c r="CH73" s="1311"/>
      <c r="CI73" s="1311"/>
      <c r="CJ73" s="1311"/>
      <c r="CK73" s="1311"/>
      <c r="CL73" s="1311"/>
      <c r="CM73" s="1311"/>
      <c r="CN73" s="1311">
        <v>77.7</v>
      </c>
      <c r="CO73" s="1311"/>
      <c r="CP73" s="1311"/>
      <c r="CQ73" s="1311"/>
      <c r="CR73" s="1311"/>
      <c r="CS73" s="1311"/>
      <c r="CT73" s="1311"/>
      <c r="CU73" s="1311"/>
      <c r="CV73" s="1311">
        <v>54.3</v>
      </c>
      <c r="CW73" s="1311"/>
      <c r="CX73" s="1311"/>
      <c r="CY73" s="1311"/>
      <c r="CZ73" s="1311"/>
      <c r="DA73" s="1311"/>
      <c r="DB73" s="1311"/>
      <c r="DC73" s="1311"/>
    </row>
    <row r="74" spans="2:107" x14ac:dyDescent="0.15">
      <c r="B74" s="1282"/>
      <c r="G74" s="1307"/>
      <c r="H74" s="1307"/>
      <c r="I74" s="1307"/>
      <c r="J74" s="1307"/>
      <c r="K74" s="1329"/>
      <c r="L74" s="1329"/>
      <c r="M74" s="1329"/>
      <c r="N74" s="1329"/>
      <c r="AM74" s="1299"/>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2"/>
      <c r="G75" s="1307"/>
      <c r="H75" s="1307"/>
      <c r="I75" s="1300"/>
      <c r="J75" s="1300"/>
      <c r="K75" s="1309"/>
      <c r="L75" s="1309"/>
      <c r="M75" s="1309"/>
      <c r="N75" s="1309"/>
      <c r="AM75" s="1299"/>
      <c r="AN75" s="1310"/>
      <c r="AO75" s="1310"/>
      <c r="AP75" s="1310"/>
      <c r="AQ75" s="1310"/>
      <c r="AR75" s="1310"/>
      <c r="AS75" s="1310"/>
      <c r="AT75" s="1310"/>
      <c r="AU75" s="1310"/>
      <c r="AV75" s="1310"/>
      <c r="AW75" s="1310"/>
      <c r="AX75" s="1310"/>
      <c r="AY75" s="1310"/>
      <c r="AZ75" s="1310"/>
      <c r="BA75" s="1310"/>
      <c r="BB75" s="1310" t="s">
        <v>582</v>
      </c>
      <c r="BC75" s="1310"/>
      <c r="BD75" s="1310"/>
      <c r="BE75" s="1310"/>
      <c r="BF75" s="1310"/>
      <c r="BG75" s="1310"/>
      <c r="BH75" s="1310"/>
      <c r="BI75" s="1310"/>
      <c r="BJ75" s="1310"/>
      <c r="BK75" s="1310"/>
      <c r="BL75" s="1310"/>
      <c r="BM75" s="1310"/>
      <c r="BN75" s="1310"/>
      <c r="BO75" s="1310"/>
      <c r="BP75" s="1311">
        <v>10.199999999999999</v>
      </c>
      <c r="BQ75" s="1311"/>
      <c r="BR75" s="1311"/>
      <c r="BS75" s="1311"/>
      <c r="BT75" s="1311"/>
      <c r="BU75" s="1311"/>
      <c r="BV75" s="1311"/>
      <c r="BW75" s="1311"/>
      <c r="BX75" s="1311">
        <v>11.3</v>
      </c>
      <c r="BY75" s="1311"/>
      <c r="BZ75" s="1311"/>
      <c r="CA75" s="1311"/>
      <c r="CB75" s="1311"/>
      <c r="CC75" s="1311"/>
      <c r="CD75" s="1311"/>
      <c r="CE75" s="1311"/>
      <c r="CF75" s="1311">
        <v>11.2</v>
      </c>
      <c r="CG75" s="1311"/>
      <c r="CH75" s="1311"/>
      <c r="CI75" s="1311"/>
      <c r="CJ75" s="1311"/>
      <c r="CK75" s="1311"/>
      <c r="CL75" s="1311"/>
      <c r="CM75" s="1311"/>
      <c r="CN75" s="1311">
        <v>11.3</v>
      </c>
      <c r="CO75" s="1311"/>
      <c r="CP75" s="1311"/>
      <c r="CQ75" s="1311"/>
      <c r="CR75" s="1311"/>
      <c r="CS75" s="1311"/>
      <c r="CT75" s="1311"/>
      <c r="CU75" s="1311"/>
      <c r="CV75" s="1311">
        <v>10.5</v>
      </c>
      <c r="CW75" s="1311"/>
      <c r="CX75" s="1311"/>
      <c r="CY75" s="1311"/>
      <c r="CZ75" s="1311"/>
      <c r="DA75" s="1311"/>
      <c r="DB75" s="1311"/>
      <c r="DC75" s="1311"/>
    </row>
    <row r="76" spans="2:107" x14ac:dyDescent="0.15">
      <c r="B76" s="1282"/>
      <c r="G76" s="1307"/>
      <c r="H76" s="1307"/>
      <c r="I76" s="1300"/>
      <c r="J76" s="1300"/>
      <c r="K76" s="1309"/>
      <c r="L76" s="1309"/>
      <c r="M76" s="1309"/>
      <c r="N76" s="1309"/>
      <c r="AM76" s="1299"/>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2"/>
      <c r="G77" s="1300"/>
      <c r="H77" s="1300"/>
      <c r="I77" s="1300"/>
      <c r="J77" s="1300"/>
      <c r="K77" s="1329"/>
      <c r="L77" s="1329"/>
      <c r="M77" s="1329"/>
      <c r="N77" s="1329"/>
      <c r="AN77" s="1306" t="s">
        <v>580</v>
      </c>
      <c r="AO77" s="1306"/>
      <c r="AP77" s="1306"/>
      <c r="AQ77" s="1306"/>
      <c r="AR77" s="1306"/>
      <c r="AS77" s="1306"/>
      <c r="AT77" s="1306"/>
      <c r="AU77" s="1306"/>
      <c r="AV77" s="1306"/>
      <c r="AW77" s="1306"/>
      <c r="AX77" s="1306"/>
      <c r="AY77" s="1306"/>
      <c r="AZ77" s="1306"/>
      <c r="BA77" s="1306"/>
      <c r="BB77" s="1310" t="s">
        <v>578</v>
      </c>
      <c r="BC77" s="1310"/>
      <c r="BD77" s="1310"/>
      <c r="BE77" s="1310"/>
      <c r="BF77" s="1310"/>
      <c r="BG77" s="1310"/>
      <c r="BH77" s="1310"/>
      <c r="BI77" s="1310"/>
      <c r="BJ77" s="1310"/>
      <c r="BK77" s="1310"/>
      <c r="BL77" s="1310"/>
      <c r="BM77" s="1310"/>
      <c r="BN77" s="1310"/>
      <c r="BO77" s="1310"/>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1282"/>
      <c r="G78" s="1300"/>
      <c r="H78" s="1300"/>
      <c r="I78" s="1300"/>
      <c r="J78" s="1300"/>
      <c r="K78" s="1329"/>
      <c r="L78" s="1329"/>
      <c r="M78" s="1329"/>
      <c r="N78" s="1329"/>
      <c r="AN78" s="1306"/>
      <c r="AO78" s="1306"/>
      <c r="AP78" s="1306"/>
      <c r="AQ78" s="1306"/>
      <c r="AR78" s="1306"/>
      <c r="AS78" s="1306"/>
      <c r="AT78" s="1306"/>
      <c r="AU78" s="1306"/>
      <c r="AV78" s="1306"/>
      <c r="AW78" s="1306"/>
      <c r="AX78" s="1306"/>
      <c r="AY78" s="1306"/>
      <c r="AZ78" s="1306"/>
      <c r="BA78" s="1306"/>
      <c r="BB78" s="1310"/>
      <c r="BC78" s="1310"/>
      <c r="BD78" s="1310"/>
      <c r="BE78" s="1310"/>
      <c r="BF78" s="1310"/>
      <c r="BG78" s="1310"/>
      <c r="BH78" s="1310"/>
      <c r="BI78" s="1310"/>
      <c r="BJ78" s="1310"/>
      <c r="BK78" s="1310"/>
      <c r="BL78" s="1310"/>
      <c r="BM78" s="1310"/>
      <c r="BN78" s="1310"/>
      <c r="BO78" s="1310"/>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2"/>
      <c r="G79" s="1300"/>
      <c r="H79" s="1300"/>
      <c r="I79" s="1314"/>
      <c r="J79" s="1314"/>
      <c r="K79" s="1330"/>
      <c r="L79" s="1330"/>
      <c r="M79" s="1330"/>
      <c r="N79" s="1330"/>
      <c r="AN79" s="1306"/>
      <c r="AO79" s="1306"/>
      <c r="AP79" s="1306"/>
      <c r="AQ79" s="1306"/>
      <c r="AR79" s="1306"/>
      <c r="AS79" s="1306"/>
      <c r="AT79" s="1306"/>
      <c r="AU79" s="1306"/>
      <c r="AV79" s="1306"/>
      <c r="AW79" s="1306"/>
      <c r="AX79" s="1306"/>
      <c r="AY79" s="1306"/>
      <c r="AZ79" s="1306"/>
      <c r="BA79" s="1306"/>
      <c r="BB79" s="1310" t="s">
        <v>582</v>
      </c>
      <c r="BC79" s="1310"/>
      <c r="BD79" s="1310"/>
      <c r="BE79" s="1310"/>
      <c r="BF79" s="1310"/>
      <c r="BG79" s="1310"/>
      <c r="BH79" s="1310"/>
      <c r="BI79" s="1310"/>
      <c r="BJ79" s="1310"/>
      <c r="BK79" s="1310"/>
      <c r="BL79" s="1310"/>
      <c r="BM79" s="1310"/>
      <c r="BN79" s="1310"/>
      <c r="BO79" s="1310"/>
      <c r="BP79" s="1311">
        <v>8.5</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8.6</v>
      </c>
      <c r="CO79" s="1311"/>
      <c r="CP79" s="1311"/>
      <c r="CQ79" s="1311"/>
      <c r="CR79" s="1311"/>
      <c r="CS79" s="1311"/>
      <c r="CT79" s="1311"/>
      <c r="CU79" s="1311"/>
      <c r="CV79" s="1311">
        <v>8.9</v>
      </c>
      <c r="CW79" s="1311"/>
      <c r="CX79" s="1311"/>
      <c r="CY79" s="1311"/>
      <c r="CZ79" s="1311"/>
      <c r="DA79" s="1311"/>
      <c r="DB79" s="1311"/>
      <c r="DC79" s="1311"/>
    </row>
    <row r="80" spans="2:107" x14ac:dyDescent="0.15">
      <c r="B80" s="1282"/>
      <c r="G80" s="1300"/>
      <c r="H80" s="1300"/>
      <c r="I80" s="1314"/>
      <c r="J80" s="1314"/>
      <c r="K80" s="1330"/>
      <c r="L80" s="1330"/>
      <c r="M80" s="1330"/>
      <c r="N80" s="1330"/>
      <c r="AN80" s="1306"/>
      <c r="AO80" s="1306"/>
      <c r="AP80" s="1306"/>
      <c r="AQ80" s="1306"/>
      <c r="AR80" s="1306"/>
      <c r="AS80" s="1306"/>
      <c r="AT80" s="1306"/>
      <c r="AU80" s="1306"/>
      <c r="AV80" s="1306"/>
      <c r="AW80" s="1306"/>
      <c r="AX80" s="1306"/>
      <c r="AY80" s="1306"/>
      <c r="AZ80" s="1306"/>
      <c r="BA80" s="1306"/>
      <c r="BB80" s="1310"/>
      <c r="BC80" s="1310"/>
      <c r="BD80" s="1310"/>
      <c r="BE80" s="1310"/>
      <c r="BF80" s="1310"/>
      <c r="BG80" s="1310"/>
      <c r="BH80" s="1310"/>
      <c r="BI80" s="1310"/>
      <c r="BJ80" s="1310"/>
      <c r="BK80" s="1310"/>
      <c r="BL80" s="1310"/>
      <c r="BM80" s="1310"/>
      <c r="BN80" s="1310"/>
      <c r="BO80" s="1310"/>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o+cCTOuFRCR6sdpi0k+p8HHzLLtvy5HSVZTbz9B7NJ0h37cDsV9Gbr0dqoo6/kUqrxvtksOGyxk9xraHB/aW2w==" saltValue="omXkh1nPjk9Zq7uQD9tZi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492</v>
      </c>
    </row>
  </sheetData>
  <sheetProtection algorithmName="SHA-512" hashValue="kbg+RPs6LQ7mdZqMcTug2CcwRpRfBgZyKu9M0EKY33ZHqa7dSFtZU4dL9Kd7QRIDlSFY47VjAUPczdg7ZaTopQ==" saltValue="AjpQ8FO32ArEeLTQ7InB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492</v>
      </c>
    </row>
  </sheetData>
  <sheetProtection algorithmName="SHA-512" hashValue="YCUYbqN2znMRcBTQRsBbE1rMsAjNDoxPMZ3JRt5fl2LH56TIurqKgQyRAITDB1Nx7vhHk6942T1b33rriL9mFQ==" saltValue="t1659XRGw4gHFfrPzKYgi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542</v>
      </c>
      <c r="G2" s="157"/>
      <c r="H2" s="158"/>
    </row>
    <row r="3" spans="1:8" x14ac:dyDescent="0.15">
      <c r="A3" s="154" t="s">
        <v>535</v>
      </c>
      <c r="B3" s="159"/>
      <c r="C3" s="160"/>
      <c r="D3" s="161">
        <v>190459</v>
      </c>
      <c r="E3" s="162"/>
      <c r="F3" s="163">
        <v>168868</v>
      </c>
      <c r="G3" s="164"/>
      <c r="H3" s="165"/>
    </row>
    <row r="4" spans="1:8" x14ac:dyDescent="0.15">
      <c r="A4" s="166"/>
      <c r="B4" s="167"/>
      <c r="C4" s="168"/>
      <c r="D4" s="169">
        <v>26865</v>
      </c>
      <c r="E4" s="170"/>
      <c r="F4" s="171">
        <v>79360</v>
      </c>
      <c r="G4" s="172"/>
      <c r="H4" s="173"/>
    </row>
    <row r="5" spans="1:8" x14ac:dyDescent="0.15">
      <c r="A5" s="154" t="s">
        <v>537</v>
      </c>
      <c r="B5" s="159"/>
      <c r="C5" s="160"/>
      <c r="D5" s="161">
        <v>183516</v>
      </c>
      <c r="E5" s="162"/>
      <c r="F5" s="163">
        <v>202870</v>
      </c>
      <c r="G5" s="164"/>
      <c r="H5" s="165"/>
    </row>
    <row r="6" spans="1:8" x14ac:dyDescent="0.15">
      <c r="A6" s="166"/>
      <c r="B6" s="167"/>
      <c r="C6" s="168"/>
      <c r="D6" s="169">
        <v>19320</v>
      </c>
      <c r="E6" s="170"/>
      <c r="F6" s="171">
        <v>79735</v>
      </c>
      <c r="G6" s="172"/>
      <c r="H6" s="173"/>
    </row>
    <row r="7" spans="1:8" x14ac:dyDescent="0.15">
      <c r="A7" s="154" t="s">
        <v>538</v>
      </c>
      <c r="B7" s="159"/>
      <c r="C7" s="160"/>
      <c r="D7" s="161">
        <v>151243</v>
      </c>
      <c r="E7" s="162"/>
      <c r="F7" s="163">
        <v>167497</v>
      </c>
      <c r="G7" s="164"/>
      <c r="H7" s="165"/>
    </row>
    <row r="8" spans="1:8" x14ac:dyDescent="0.15">
      <c r="A8" s="166"/>
      <c r="B8" s="167"/>
      <c r="C8" s="168"/>
      <c r="D8" s="169">
        <v>40944</v>
      </c>
      <c r="E8" s="170"/>
      <c r="F8" s="171">
        <v>82571</v>
      </c>
      <c r="G8" s="172"/>
      <c r="H8" s="173"/>
    </row>
    <row r="9" spans="1:8" x14ac:dyDescent="0.15">
      <c r="A9" s="154" t="s">
        <v>539</v>
      </c>
      <c r="B9" s="159"/>
      <c r="C9" s="160"/>
      <c r="D9" s="161">
        <v>44668</v>
      </c>
      <c r="E9" s="162"/>
      <c r="F9" s="163">
        <v>190274</v>
      </c>
      <c r="G9" s="164"/>
      <c r="H9" s="165"/>
    </row>
    <row r="10" spans="1:8" x14ac:dyDescent="0.15">
      <c r="A10" s="166"/>
      <c r="B10" s="167"/>
      <c r="C10" s="168"/>
      <c r="D10" s="169">
        <v>9312</v>
      </c>
      <c r="E10" s="170"/>
      <c r="F10" s="171">
        <v>88584</v>
      </c>
      <c r="G10" s="172"/>
      <c r="H10" s="173"/>
    </row>
    <row r="11" spans="1:8" x14ac:dyDescent="0.15">
      <c r="A11" s="154" t="s">
        <v>540</v>
      </c>
      <c r="B11" s="159"/>
      <c r="C11" s="160"/>
      <c r="D11" s="161">
        <v>113564</v>
      </c>
      <c r="E11" s="162"/>
      <c r="F11" s="163">
        <v>200194</v>
      </c>
      <c r="G11" s="164"/>
      <c r="H11" s="165"/>
    </row>
    <row r="12" spans="1:8" x14ac:dyDescent="0.15">
      <c r="A12" s="166"/>
      <c r="B12" s="167"/>
      <c r="C12" s="174"/>
      <c r="D12" s="169">
        <v>61835</v>
      </c>
      <c r="E12" s="170"/>
      <c r="F12" s="171">
        <v>106422</v>
      </c>
      <c r="G12" s="172"/>
      <c r="H12" s="173"/>
    </row>
    <row r="13" spans="1:8" x14ac:dyDescent="0.15">
      <c r="A13" s="154"/>
      <c r="B13" s="159"/>
      <c r="C13" s="175"/>
      <c r="D13" s="176">
        <v>136690</v>
      </c>
      <c r="E13" s="177"/>
      <c r="F13" s="178">
        <v>185941</v>
      </c>
      <c r="G13" s="179"/>
      <c r="H13" s="165"/>
    </row>
    <row r="14" spans="1:8" x14ac:dyDescent="0.15">
      <c r="A14" s="166"/>
      <c r="B14" s="167"/>
      <c r="C14" s="168"/>
      <c r="D14" s="169">
        <v>31655</v>
      </c>
      <c r="E14" s="170"/>
      <c r="F14" s="171">
        <v>87334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2.42</v>
      </c>
      <c r="C19" s="180">
        <f>ROUND(VALUE(SUBSTITUTE(実質収支比率等に係る経年分析!G$48,"▲","-")),2)</f>
        <v>2.4900000000000002</v>
      </c>
      <c r="D19" s="180">
        <f>ROUND(VALUE(SUBSTITUTE(実質収支比率等に係る経年分析!H$48,"▲","-")),2)</f>
        <v>3.01</v>
      </c>
      <c r="E19" s="180">
        <f>ROUND(VALUE(SUBSTITUTE(実質収支比率等に係る経年分析!I$48,"▲","-")),2)</f>
        <v>11.52</v>
      </c>
      <c r="F19" s="180">
        <f>ROUND(VALUE(SUBSTITUTE(実質収支比率等に係る経年分析!J$48,"▲","-")),2)</f>
        <v>2.83</v>
      </c>
    </row>
    <row r="20" spans="1:11" x14ac:dyDescent="0.15">
      <c r="A20" s="180" t="s">
        <v>55</v>
      </c>
      <c r="B20" s="180">
        <f>ROUND(VALUE(SUBSTITUTE(実質収支比率等に係る経年分析!F$47,"▲","-")),2)</f>
        <v>41.03</v>
      </c>
      <c r="C20" s="180">
        <f>ROUND(VALUE(SUBSTITUTE(実質収支比率等に係る経年分析!G$47,"▲","-")),2)</f>
        <v>35.56</v>
      </c>
      <c r="D20" s="180">
        <f>ROUND(VALUE(SUBSTITUTE(実質収支比率等に係る経年分析!H$47,"▲","-")),2)</f>
        <v>28.39</v>
      </c>
      <c r="E20" s="180">
        <f>ROUND(VALUE(SUBSTITUTE(実質収支比率等に係る経年分析!I$47,"▲","-")),2)</f>
        <v>28.19</v>
      </c>
      <c r="F20" s="180">
        <f>ROUND(VALUE(SUBSTITUTE(実質収支比率等に係る経年分析!J$47,"▲","-")),2)</f>
        <v>33.090000000000003</v>
      </c>
    </row>
    <row r="21" spans="1:11" x14ac:dyDescent="0.15">
      <c r="A21" s="180" t="s">
        <v>56</v>
      </c>
      <c r="B21" s="180">
        <f>IF(ISNUMBER(VALUE(SUBSTITUTE(実質収支比率等に係る経年分析!F$49,"▲","-"))),ROUND(VALUE(SUBSTITUTE(実質収支比率等に係る経年分析!F$49,"▲","-")),2),NA())</f>
        <v>-0.21</v>
      </c>
      <c r="C21" s="180">
        <f>IF(ISNUMBER(VALUE(SUBSTITUTE(実質収支比率等に係る経年分析!G$49,"▲","-"))),ROUND(VALUE(SUBSTITUTE(実質収支比率等に係る経年分析!G$49,"▲","-")),2),NA())</f>
        <v>-7.2</v>
      </c>
      <c r="D21" s="180">
        <f>IF(ISNUMBER(VALUE(SUBSTITUTE(実質収支比率等に係る経年分析!H$49,"▲","-"))),ROUND(VALUE(SUBSTITUTE(実質収支比率等に係る経年分析!H$49,"▲","-")),2),NA())</f>
        <v>-9.27</v>
      </c>
      <c r="E21" s="180">
        <f>IF(ISNUMBER(VALUE(SUBSTITUTE(実質収支比率等に係る経年分析!I$49,"▲","-"))),ROUND(VALUE(SUBSTITUTE(実質収支比率等に係る経年分析!I$49,"▲","-")),2),NA())</f>
        <v>6.88</v>
      </c>
      <c r="F21" s="180">
        <f>IF(ISNUMBER(VALUE(SUBSTITUTE(実質収支比率等に係る経年分析!J$49,"▲","-"))),ROUND(VALUE(SUBSTITUTE(実質収支比率等に係る経年分析!J$49,"▲","-")),2),NA())</f>
        <v>-8.5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5.07</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0.15</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0.28999999999999998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2.42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11.51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2.83</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1.87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2.5099999999999998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3.02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4.6399999999999997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3.52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993</v>
      </c>
      <c r="E42" s="182"/>
      <c r="F42" s="182"/>
      <c r="G42" s="182">
        <f>'実質公債費比率（分子）の構造'!L$52</f>
        <v>1024</v>
      </c>
      <c r="H42" s="182"/>
      <c r="I42" s="182"/>
      <c r="J42" s="182">
        <f>'実質公債費比率（分子）の構造'!M$52</f>
        <v>1019</v>
      </c>
      <c r="K42" s="182"/>
      <c r="L42" s="182"/>
      <c r="M42" s="182">
        <f>'実質公債費比率（分子）の構造'!N$52</f>
        <v>1011</v>
      </c>
      <c r="N42" s="182"/>
      <c r="O42" s="182"/>
      <c r="P42" s="182">
        <f>'実質公債費比率（分子）の構造'!O$52</f>
        <v>1023</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57</v>
      </c>
      <c r="C44" s="182"/>
      <c r="D44" s="182"/>
      <c r="E44" s="182">
        <f>'実質公債費比率（分子）の構造'!L$50</f>
        <v>77</v>
      </c>
      <c r="F44" s="182"/>
      <c r="G44" s="182"/>
      <c r="H44" s="182">
        <f>'実質公債費比率（分子）の構造'!M$50</f>
        <v>56</v>
      </c>
      <c r="I44" s="182"/>
      <c r="J44" s="182"/>
      <c r="K44" s="182">
        <f>'実質公債費比率（分子）の構造'!N$50</f>
        <v>1</v>
      </c>
      <c r="L44" s="182"/>
      <c r="M44" s="182"/>
      <c r="N44" s="182">
        <f>'実質公債費比率（分子）の構造'!O$50</f>
        <v>5</v>
      </c>
      <c r="O44" s="182"/>
      <c r="P44" s="182"/>
    </row>
    <row r="45" spans="1:16" x14ac:dyDescent="0.15">
      <c r="A45" s="182" t="s">
        <v>66</v>
      </c>
      <c r="B45" s="182">
        <f>'実質公債費比率（分子）の構造'!K$49</f>
        <v>5</v>
      </c>
      <c r="C45" s="182"/>
      <c r="D45" s="182"/>
      <c r="E45" s="182">
        <f>'実質公債費比率（分子）の構造'!L$49</f>
        <v>5</v>
      </c>
      <c r="F45" s="182"/>
      <c r="G45" s="182"/>
      <c r="H45" s="182">
        <f>'実質公債費比率（分子）の構造'!M$49</f>
        <v>5</v>
      </c>
      <c r="I45" s="182"/>
      <c r="J45" s="182"/>
      <c r="K45" s="182">
        <f>'実質公債費比率（分子）の構造'!N$49</f>
        <v>5</v>
      </c>
      <c r="L45" s="182"/>
      <c r="M45" s="182"/>
      <c r="N45" s="182">
        <f>'実質公債費比率（分子）の構造'!O$49</f>
        <v>1</v>
      </c>
      <c r="O45" s="182"/>
      <c r="P45" s="182"/>
    </row>
    <row r="46" spans="1:16" x14ac:dyDescent="0.15">
      <c r="A46" s="182" t="s">
        <v>67</v>
      </c>
      <c r="B46" s="182">
        <f>'実質公債費比率（分子）の構造'!K$48</f>
        <v>347</v>
      </c>
      <c r="C46" s="182"/>
      <c r="D46" s="182"/>
      <c r="E46" s="182">
        <f>'実質公債費比率（分子）の構造'!L$48</f>
        <v>364</v>
      </c>
      <c r="F46" s="182"/>
      <c r="G46" s="182"/>
      <c r="H46" s="182">
        <f>'実質公債費比率（分子）の構造'!M$48</f>
        <v>334</v>
      </c>
      <c r="I46" s="182"/>
      <c r="J46" s="182"/>
      <c r="K46" s="182">
        <f>'実質公債費比率（分子）の構造'!N$48</f>
        <v>328</v>
      </c>
      <c r="L46" s="182"/>
      <c r="M46" s="182"/>
      <c r="N46" s="182">
        <f>'実質公債費比率（分子）の構造'!O$48</f>
        <v>344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991</v>
      </c>
      <c r="C49" s="182"/>
      <c r="D49" s="182"/>
      <c r="E49" s="182">
        <f>'実質公債費比率（分子）の構造'!L$45</f>
        <v>1049</v>
      </c>
      <c r="F49" s="182"/>
      <c r="G49" s="182"/>
      <c r="H49" s="182">
        <f>'実質公債費比率（分子）の構造'!M$45</f>
        <v>1038</v>
      </c>
      <c r="I49" s="182"/>
      <c r="J49" s="182"/>
      <c r="K49" s="182">
        <f>'実質公債費比率（分子）の構造'!N$45</f>
        <v>1063</v>
      </c>
      <c r="L49" s="182"/>
      <c r="M49" s="182"/>
      <c r="N49" s="182">
        <f>'実質公債費比率（分子）の構造'!O$45</f>
        <v>1042</v>
      </c>
      <c r="O49" s="182"/>
      <c r="P49" s="182"/>
    </row>
    <row r="50" spans="1:16" x14ac:dyDescent="0.15">
      <c r="A50" s="182" t="s">
        <v>71</v>
      </c>
      <c r="B50" s="182" t="e">
        <f>NA()</f>
        <v>#N/A</v>
      </c>
      <c r="C50" s="182">
        <f>IF(ISNUMBER('実質公債費比率（分子）の構造'!K$53),'実質公債費比率（分子）の構造'!K$53,NA())</f>
        <v>407</v>
      </c>
      <c r="D50" s="182" t="e">
        <f>NA()</f>
        <v>#N/A</v>
      </c>
      <c r="E50" s="182" t="e">
        <f>NA()</f>
        <v>#N/A</v>
      </c>
      <c r="F50" s="182">
        <f>IF(ISNUMBER('実質公債費比率（分子）の構造'!L$53),'実質公債費比率（分子）の構造'!L$53,NA())</f>
        <v>471</v>
      </c>
      <c r="G50" s="182" t="e">
        <f>NA()</f>
        <v>#N/A</v>
      </c>
      <c r="H50" s="182" t="e">
        <f>NA()</f>
        <v>#N/A</v>
      </c>
      <c r="I50" s="182">
        <f>IF(ISNUMBER('実質公債費比率（分子）の構造'!M$53),'実質公債費比率（分子）の構造'!M$53,NA())</f>
        <v>414</v>
      </c>
      <c r="J50" s="182" t="e">
        <f>NA()</f>
        <v>#N/A</v>
      </c>
      <c r="K50" s="182" t="e">
        <f>NA()</f>
        <v>#N/A</v>
      </c>
      <c r="L50" s="182">
        <f>IF(ISNUMBER('実質公債費比率（分子）の構造'!N$53),'実質公債費比率（分子）の構造'!N$53,NA())</f>
        <v>386</v>
      </c>
      <c r="M50" s="182" t="e">
        <f>NA()</f>
        <v>#N/A</v>
      </c>
      <c r="N50" s="182" t="e">
        <f>NA()</f>
        <v>#N/A</v>
      </c>
      <c r="O50" s="182">
        <f>IF(ISNUMBER('実質公債費比率（分子）の構造'!O$53),'実質公債費比率（分子）の構造'!O$53,NA())</f>
        <v>369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9110</v>
      </c>
      <c r="E56" s="181"/>
      <c r="F56" s="181"/>
      <c r="G56" s="181">
        <f>'将来負担比率（分子）の構造'!J$52</f>
        <v>8997</v>
      </c>
      <c r="H56" s="181"/>
      <c r="I56" s="181"/>
      <c r="J56" s="181">
        <f>'将来負担比率（分子）の構造'!K$52</f>
        <v>8745</v>
      </c>
      <c r="K56" s="181"/>
      <c r="L56" s="181"/>
      <c r="M56" s="181">
        <f>'将来負担比率（分子）の構造'!L$52</f>
        <v>8483</v>
      </c>
      <c r="N56" s="181"/>
      <c r="O56" s="181"/>
      <c r="P56" s="181">
        <f>'将来負担比率（分子）の構造'!M$52</f>
        <v>8245</v>
      </c>
    </row>
    <row r="57" spans="1:16" x14ac:dyDescent="0.15">
      <c r="A57" s="181" t="s">
        <v>42</v>
      </c>
      <c r="B57" s="181"/>
      <c r="C57" s="181"/>
      <c r="D57" s="181">
        <f>'将来負担比率（分子）の構造'!I$51</f>
        <v>833</v>
      </c>
      <c r="E57" s="181"/>
      <c r="F57" s="181"/>
      <c r="G57" s="181">
        <f>'将来負担比率（分子）の構造'!J$51</f>
        <v>759</v>
      </c>
      <c r="H57" s="181"/>
      <c r="I57" s="181"/>
      <c r="J57" s="181">
        <f>'将来負担比率（分子）の構造'!K$51</f>
        <v>695</v>
      </c>
      <c r="K57" s="181"/>
      <c r="L57" s="181"/>
      <c r="M57" s="181">
        <f>'将来負担比率（分子）の構造'!L$51</f>
        <v>580</v>
      </c>
      <c r="N57" s="181"/>
      <c r="O57" s="181"/>
      <c r="P57" s="181">
        <f>'将来負担比率（分子）の構造'!M$51</f>
        <v>556</v>
      </c>
    </row>
    <row r="58" spans="1:16" x14ac:dyDescent="0.15">
      <c r="A58" s="181" t="s">
        <v>41</v>
      </c>
      <c r="B58" s="181"/>
      <c r="C58" s="181"/>
      <c r="D58" s="181">
        <f>'将来負担比率（分子）の構造'!I$50</f>
        <v>3488</v>
      </c>
      <c r="E58" s="181"/>
      <c r="F58" s="181"/>
      <c r="G58" s="181">
        <f>'将来負担比率（分子）の構造'!J$50</f>
        <v>3284</v>
      </c>
      <c r="H58" s="181"/>
      <c r="I58" s="181"/>
      <c r="J58" s="181">
        <f>'将来負担比率（分子）の構造'!K$50</f>
        <v>2939</v>
      </c>
      <c r="K58" s="181"/>
      <c r="L58" s="181"/>
      <c r="M58" s="181">
        <f>'将来負担比率（分子）の構造'!L$50</f>
        <v>2932</v>
      </c>
      <c r="N58" s="181"/>
      <c r="O58" s="181"/>
      <c r="P58" s="181">
        <f>'将来負担比率（分子）の構造'!M$50</f>
        <v>3429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848</v>
      </c>
      <c r="C62" s="181"/>
      <c r="D62" s="181"/>
      <c r="E62" s="181">
        <f>'将来負担比率（分子）の構造'!J$45</f>
        <v>895</v>
      </c>
      <c r="F62" s="181"/>
      <c r="G62" s="181"/>
      <c r="H62" s="181">
        <f>'将来負担比率（分子）の構造'!K$45</f>
        <v>819</v>
      </c>
      <c r="I62" s="181"/>
      <c r="J62" s="181"/>
      <c r="K62" s="181">
        <f>'将来負担比率（分子）の構造'!L$45</f>
        <v>805</v>
      </c>
      <c r="L62" s="181"/>
      <c r="M62" s="181"/>
      <c r="N62" s="181">
        <f>'将来負担比率（分子）の構造'!M$45</f>
        <v>771</v>
      </c>
      <c r="O62" s="181"/>
      <c r="P62" s="181"/>
    </row>
    <row r="63" spans="1:16" x14ac:dyDescent="0.15">
      <c r="A63" s="181" t="s">
        <v>34</v>
      </c>
      <c r="B63" s="181">
        <f>'将来負担比率（分子）の構造'!I$44</f>
        <v>131</v>
      </c>
      <c r="C63" s="181"/>
      <c r="D63" s="181"/>
      <c r="E63" s="181">
        <f>'将来負担比率（分子）の構造'!J$44</f>
        <v>127</v>
      </c>
      <c r="F63" s="181"/>
      <c r="G63" s="181"/>
      <c r="H63" s="181">
        <f>'将来負担比率（分子）の構造'!K$44</f>
        <v>60</v>
      </c>
      <c r="I63" s="181"/>
      <c r="J63" s="181"/>
      <c r="K63" s="181">
        <f>'将来負担比率（分子）の構造'!L$44</f>
        <v>42</v>
      </c>
      <c r="L63" s="181"/>
      <c r="M63" s="181"/>
      <c r="N63" s="181">
        <f>'将来負担比率（分子）の構造'!M$44</f>
        <v>32</v>
      </c>
      <c r="O63" s="181"/>
      <c r="P63" s="181"/>
    </row>
    <row r="64" spans="1:16" x14ac:dyDescent="0.15">
      <c r="A64" s="181" t="s">
        <v>33</v>
      </c>
      <c r="B64" s="181">
        <f>'将来負担比率（分子）の構造'!I$43</f>
        <v>5755</v>
      </c>
      <c r="C64" s="181"/>
      <c r="D64" s="181"/>
      <c r="E64" s="181">
        <f>'将来負担比率（分子）の構造'!J$43</f>
        <v>5772</v>
      </c>
      <c r="F64" s="181"/>
      <c r="G64" s="181"/>
      <c r="H64" s="181">
        <f>'将来負担比率（分子）の構造'!K$43</f>
        <v>5650</v>
      </c>
      <c r="I64" s="181"/>
      <c r="J64" s="181"/>
      <c r="K64" s="181">
        <f>'将来負担比率（分子）の構造'!L$43</f>
        <v>5423</v>
      </c>
      <c r="L64" s="181"/>
      <c r="M64" s="181"/>
      <c r="N64" s="181">
        <f>'将来負担比率（分子）の構造'!M$43</f>
        <v>5118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72</v>
      </c>
      <c r="O65" s="181"/>
      <c r="P65" s="181"/>
    </row>
    <row r="66" spans="1:16" x14ac:dyDescent="0.15">
      <c r="A66" s="181" t="s">
        <v>31</v>
      </c>
      <c r="B66" s="181">
        <f>'将来負担比率（分子）の構造'!I$41</f>
        <v>9373</v>
      </c>
      <c r="C66" s="181"/>
      <c r="D66" s="181"/>
      <c r="E66" s="181">
        <f>'将来負担比率（分子）の構造'!J$41</f>
        <v>9347</v>
      </c>
      <c r="F66" s="181"/>
      <c r="G66" s="181"/>
      <c r="H66" s="181">
        <f>'将来負担比率（分子）の構造'!K$41</f>
        <v>9078</v>
      </c>
      <c r="I66" s="181"/>
      <c r="J66" s="181"/>
      <c r="K66" s="181">
        <f>'将来負担比率（分子）の構造'!L$41</f>
        <v>8578</v>
      </c>
      <c r="L66" s="181"/>
      <c r="M66" s="181"/>
      <c r="N66" s="181">
        <f>'将来負担比率（分子）の構造'!M$41</f>
        <v>8292</v>
      </c>
      <c r="O66" s="181"/>
      <c r="P66" s="181"/>
    </row>
    <row r="67" spans="1:16" x14ac:dyDescent="0.15">
      <c r="A67" s="181" t="s">
        <v>75</v>
      </c>
      <c r="B67" s="181" t="e">
        <f>NA()</f>
        <v>#N/A</v>
      </c>
      <c r="C67" s="181">
        <f>IF(ISNUMBER('将来負担比率（分子）の構造'!I$53), IF('将来負担比率（分子）の構造'!I$53 &lt; 0, 0, '将来負担比率（分子）の構造'!I$53), NA())</f>
        <v>2677</v>
      </c>
      <c r="D67" s="181" t="e">
        <f>NA()</f>
        <v>#N/A</v>
      </c>
      <c r="E67" s="181" t="e">
        <f>NA()</f>
        <v>#N/A</v>
      </c>
      <c r="F67" s="181">
        <f>IF(ISNUMBER('将来負担比率（分子）の構造'!J$53), IF('将来負担比率（分子）の構造'!J$53 &lt; 0, 0, '将来負担比率（分子）の構造'!J$53), NA())</f>
        <v>3101</v>
      </c>
      <c r="G67" s="181" t="e">
        <f>NA()</f>
        <v>#N/A</v>
      </c>
      <c r="H67" s="181" t="e">
        <f>NA()</f>
        <v>#N/A</v>
      </c>
      <c r="I67" s="181">
        <f>IF(ISNUMBER('将来負担比率（分子）の構造'!K$53), IF('将来負担比率（分子）の構造'!K$53 &lt; 0, 0, '将来負担比率（分子）の構造'!K$53), NA())</f>
        <v>3228</v>
      </c>
      <c r="J67" s="181" t="e">
        <f>NA()</f>
        <v>#N/A</v>
      </c>
      <c r="K67" s="181" t="e">
        <f>NA()</f>
        <v>#N/A</v>
      </c>
      <c r="L67" s="181">
        <f>IF(ISNUMBER('将来負担比率（分子）の構造'!L$53), IF('将来負担比率（分子）の構造'!L$53 &lt; 0, 0, '将来負担比率（分子）の構造'!L$53), NA())</f>
        <v>2852</v>
      </c>
      <c r="M67" s="181" t="e">
        <f>NA()</f>
        <v>#N/A</v>
      </c>
      <c r="N67" s="181" t="e">
        <f>NA()</f>
        <v>#N/A</v>
      </c>
      <c r="O67" s="181">
        <f>IF(ISNUMBER('将来負担比率（分子）の構造'!M$53), IF('将来負担比率（分子）の構造'!M$53 &lt; 0, 0, '将来負担比率（分子）の構造'!M$53), NA())</f>
        <v>2054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1297</v>
      </c>
      <c r="C72" s="185">
        <f>基金残高に係る経年分析!G55</f>
        <v>1291</v>
      </c>
      <c r="D72" s="185">
        <f>基金残高に係る経年分析!H55</f>
        <v>1551</v>
      </c>
    </row>
    <row r="73" spans="1:16" x14ac:dyDescent="0.15">
      <c r="A73" s="184" t="s">
        <v>78</v>
      </c>
      <c r="B73" s="185">
        <f>基金残高に係る経年分析!F56</f>
        <v>306</v>
      </c>
      <c r="C73" s="185">
        <f>基金残高に係る経年分析!G56</f>
        <v>306</v>
      </c>
      <c r="D73" s="185">
        <f>基金残高に係る経年分析!H56</f>
        <v>306</v>
      </c>
    </row>
    <row r="74" spans="1:16" x14ac:dyDescent="0.15">
      <c r="A74" s="184" t="s">
        <v>79</v>
      </c>
      <c r="B74" s="185">
        <f>基金残高に係る経年分析!F57</f>
        <v>2131</v>
      </c>
      <c r="C74" s="185">
        <f>基金残高に係る経年分析!G57</f>
        <v>2088</v>
      </c>
      <c r="D74" s="185">
        <f>基金残高に係る経年分析!H57</f>
        <v>2216</v>
      </c>
    </row>
  </sheetData>
  <sheetProtection algorithmName="SHA-512" hashValue="obJLSdaIygiknaS5pJDeeeyqwarPzekvpxPMxs2ugAFxMxOZCnKBzjWGPSiF1DpX6kkrIJj2GQNRuP1YjtUNYQ==" saltValue="1SxhQCIVrLp7r0XeuvoY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214</v>
      </c>
      <c r="DI1" s="624"/>
      <c r="DJ1" s="624"/>
      <c r="DK1" s="624"/>
      <c r="DL1" s="624"/>
      <c r="DM1" s="624"/>
      <c r="DN1" s="625"/>
      <c r="DO1" s="226"/>
      <c r="DP1" s="623" t="s">
        <v>215</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217</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218</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219</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220</v>
      </c>
      <c r="S4" s="627"/>
      <c r="T4" s="627"/>
      <c r="U4" s="627"/>
      <c r="V4" s="627"/>
      <c r="W4" s="627"/>
      <c r="X4" s="627"/>
      <c r="Y4" s="628"/>
      <c r="Z4" s="626" t="s">
        <v>221</v>
      </c>
      <c r="AA4" s="627"/>
      <c r="AB4" s="627"/>
      <c r="AC4" s="628"/>
      <c r="AD4" s="626" t="s">
        <v>222</v>
      </c>
      <c r="AE4" s="627"/>
      <c r="AF4" s="627"/>
      <c r="AG4" s="627"/>
      <c r="AH4" s="627"/>
      <c r="AI4" s="627"/>
      <c r="AJ4" s="627"/>
      <c r="AK4" s="628"/>
      <c r="AL4" s="626" t="s">
        <v>221</v>
      </c>
      <c r="AM4" s="627"/>
      <c r="AN4" s="627"/>
      <c r="AO4" s="628"/>
      <c r="AP4" s="632" t="s">
        <v>223</v>
      </c>
      <c r="AQ4" s="632"/>
      <c r="AR4" s="632"/>
      <c r="AS4" s="632"/>
      <c r="AT4" s="632"/>
      <c r="AU4" s="632"/>
      <c r="AV4" s="632"/>
      <c r="AW4" s="632"/>
      <c r="AX4" s="632"/>
      <c r="AY4" s="632"/>
      <c r="AZ4" s="632"/>
      <c r="BA4" s="632"/>
      <c r="BB4" s="632"/>
      <c r="BC4" s="632"/>
      <c r="BD4" s="632"/>
      <c r="BE4" s="632"/>
      <c r="BF4" s="632"/>
      <c r="BG4" s="632" t="s">
        <v>224</v>
      </c>
      <c r="BH4" s="632"/>
      <c r="BI4" s="632"/>
      <c r="BJ4" s="632"/>
      <c r="BK4" s="632"/>
      <c r="BL4" s="632"/>
      <c r="BM4" s="632"/>
      <c r="BN4" s="632"/>
      <c r="BO4" s="632" t="s">
        <v>221</v>
      </c>
      <c r="BP4" s="632"/>
      <c r="BQ4" s="632"/>
      <c r="BR4" s="632"/>
      <c r="BS4" s="632" t="s">
        <v>225</v>
      </c>
      <c r="BT4" s="632"/>
      <c r="BU4" s="632"/>
      <c r="BV4" s="632"/>
      <c r="BW4" s="632"/>
      <c r="BX4" s="632"/>
      <c r="BY4" s="632"/>
      <c r="BZ4" s="632"/>
      <c r="CA4" s="632"/>
      <c r="CB4" s="632"/>
      <c r="CD4" s="629" t="s">
        <v>226</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227</v>
      </c>
      <c r="C5" s="634"/>
      <c r="D5" s="634"/>
      <c r="E5" s="634"/>
      <c r="F5" s="634"/>
      <c r="G5" s="634"/>
      <c r="H5" s="634"/>
      <c r="I5" s="634"/>
      <c r="J5" s="634"/>
      <c r="K5" s="634"/>
      <c r="L5" s="634"/>
      <c r="M5" s="634"/>
      <c r="N5" s="634"/>
      <c r="O5" s="634"/>
      <c r="P5" s="634"/>
      <c r="Q5" s="635"/>
      <c r="R5" s="636">
        <v>1783498</v>
      </c>
      <c r="S5" s="637"/>
      <c r="T5" s="637"/>
      <c r="U5" s="637"/>
      <c r="V5" s="637"/>
      <c r="W5" s="637"/>
      <c r="X5" s="637"/>
      <c r="Y5" s="638"/>
      <c r="Z5" s="639">
        <v>16.8</v>
      </c>
      <c r="AA5" s="639"/>
      <c r="AB5" s="639"/>
      <c r="AC5" s="639"/>
      <c r="AD5" s="640">
        <v>1783498</v>
      </c>
      <c r="AE5" s="640"/>
      <c r="AF5" s="640"/>
      <c r="AG5" s="640"/>
      <c r="AH5" s="640"/>
      <c r="AI5" s="640"/>
      <c r="AJ5" s="640"/>
      <c r="AK5" s="640"/>
      <c r="AL5" s="641">
        <v>41.3</v>
      </c>
      <c r="AM5" s="642"/>
      <c r="AN5" s="642"/>
      <c r="AO5" s="643"/>
      <c r="AP5" s="633" t="s">
        <v>228</v>
      </c>
      <c r="AQ5" s="634"/>
      <c r="AR5" s="634"/>
      <c r="AS5" s="634"/>
      <c r="AT5" s="634"/>
      <c r="AU5" s="634"/>
      <c r="AV5" s="634"/>
      <c r="AW5" s="634"/>
      <c r="AX5" s="634"/>
      <c r="AY5" s="634"/>
      <c r="AZ5" s="634"/>
      <c r="BA5" s="634"/>
      <c r="BB5" s="634"/>
      <c r="BC5" s="634"/>
      <c r="BD5" s="634"/>
      <c r="BE5" s="634"/>
      <c r="BF5" s="635"/>
      <c r="BG5" s="647">
        <v>1783498</v>
      </c>
      <c r="BH5" s="648"/>
      <c r="BI5" s="648"/>
      <c r="BJ5" s="648"/>
      <c r="BK5" s="648"/>
      <c r="BL5" s="648"/>
      <c r="BM5" s="648"/>
      <c r="BN5" s="649"/>
      <c r="BO5" s="650">
        <v>100</v>
      </c>
      <c r="BP5" s="650"/>
      <c r="BQ5" s="650"/>
      <c r="BR5" s="650"/>
      <c r="BS5" s="651">
        <v>22401</v>
      </c>
      <c r="BT5" s="651"/>
      <c r="BU5" s="651"/>
      <c r="BV5" s="651"/>
      <c r="BW5" s="651"/>
      <c r="BX5" s="651"/>
      <c r="BY5" s="651"/>
      <c r="BZ5" s="651"/>
      <c r="CA5" s="651"/>
      <c r="CB5" s="655"/>
      <c r="CD5" s="629" t="s">
        <v>223</v>
      </c>
      <c r="CE5" s="630"/>
      <c r="CF5" s="630"/>
      <c r="CG5" s="630"/>
      <c r="CH5" s="630"/>
      <c r="CI5" s="630"/>
      <c r="CJ5" s="630"/>
      <c r="CK5" s="630"/>
      <c r="CL5" s="630"/>
      <c r="CM5" s="630"/>
      <c r="CN5" s="630"/>
      <c r="CO5" s="630"/>
      <c r="CP5" s="630"/>
      <c r="CQ5" s="631"/>
      <c r="CR5" s="629" t="s">
        <v>229</v>
      </c>
      <c r="CS5" s="630"/>
      <c r="CT5" s="630"/>
      <c r="CU5" s="630"/>
      <c r="CV5" s="630"/>
      <c r="CW5" s="630"/>
      <c r="CX5" s="630"/>
      <c r="CY5" s="631"/>
      <c r="CZ5" s="629" t="s">
        <v>221</v>
      </c>
      <c r="DA5" s="630"/>
      <c r="DB5" s="630"/>
      <c r="DC5" s="631"/>
      <c r="DD5" s="629" t="s">
        <v>230</v>
      </c>
      <c r="DE5" s="630"/>
      <c r="DF5" s="630"/>
      <c r="DG5" s="630"/>
      <c r="DH5" s="630"/>
      <c r="DI5" s="630"/>
      <c r="DJ5" s="630"/>
      <c r="DK5" s="630"/>
      <c r="DL5" s="630"/>
      <c r="DM5" s="630"/>
      <c r="DN5" s="630"/>
      <c r="DO5" s="630"/>
      <c r="DP5" s="631"/>
      <c r="DQ5" s="629" t="s">
        <v>231</v>
      </c>
      <c r="DR5" s="630"/>
      <c r="DS5" s="630"/>
      <c r="DT5" s="630"/>
      <c r="DU5" s="630"/>
      <c r="DV5" s="630"/>
      <c r="DW5" s="630"/>
      <c r="DX5" s="630"/>
      <c r="DY5" s="630"/>
      <c r="DZ5" s="630"/>
      <c r="EA5" s="630"/>
      <c r="EB5" s="630"/>
      <c r="EC5" s="631"/>
    </row>
    <row r="6" spans="2:143" ht="11.25" customHeight="1" x14ac:dyDescent="0.15">
      <c r="B6" s="644" t="s">
        <v>232</v>
      </c>
      <c r="C6" s="645"/>
      <c r="D6" s="645"/>
      <c r="E6" s="645"/>
      <c r="F6" s="645"/>
      <c r="G6" s="645"/>
      <c r="H6" s="645"/>
      <c r="I6" s="645"/>
      <c r="J6" s="645"/>
      <c r="K6" s="645"/>
      <c r="L6" s="645"/>
      <c r="M6" s="645"/>
      <c r="N6" s="645"/>
      <c r="O6" s="645"/>
      <c r="P6" s="645"/>
      <c r="Q6" s="646"/>
      <c r="R6" s="647">
        <v>106225</v>
      </c>
      <c r="S6" s="648"/>
      <c r="T6" s="648"/>
      <c r="U6" s="648"/>
      <c r="V6" s="648"/>
      <c r="W6" s="648"/>
      <c r="X6" s="648"/>
      <c r="Y6" s="649"/>
      <c r="Z6" s="650">
        <v>1</v>
      </c>
      <c r="AA6" s="650"/>
      <c r="AB6" s="650"/>
      <c r="AC6" s="650"/>
      <c r="AD6" s="651">
        <v>106225</v>
      </c>
      <c r="AE6" s="651"/>
      <c r="AF6" s="651"/>
      <c r="AG6" s="651"/>
      <c r="AH6" s="651"/>
      <c r="AI6" s="651"/>
      <c r="AJ6" s="651"/>
      <c r="AK6" s="651"/>
      <c r="AL6" s="652">
        <v>2.5</v>
      </c>
      <c r="AM6" s="653"/>
      <c r="AN6" s="653"/>
      <c r="AO6" s="654"/>
      <c r="AP6" s="644" t="s">
        <v>233</v>
      </c>
      <c r="AQ6" s="645"/>
      <c r="AR6" s="645"/>
      <c r="AS6" s="645"/>
      <c r="AT6" s="645"/>
      <c r="AU6" s="645"/>
      <c r="AV6" s="645"/>
      <c r="AW6" s="645"/>
      <c r="AX6" s="645"/>
      <c r="AY6" s="645"/>
      <c r="AZ6" s="645"/>
      <c r="BA6" s="645"/>
      <c r="BB6" s="645"/>
      <c r="BC6" s="645"/>
      <c r="BD6" s="645"/>
      <c r="BE6" s="645"/>
      <c r="BF6" s="646"/>
      <c r="BG6" s="647">
        <v>1783498</v>
      </c>
      <c r="BH6" s="648"/>
      <c r="BI6" s="648"/>
      <c r="BJ6" s="648"/>
      <c r="BK6" s="648"/>
      <c r="BL6" s="648"/>
      <c r="BM6" s="648"/>
      <c r="BN6" s="649"/>
      <c r="BO6" s="650">
        <v>100</v>
      </c>
      <c r="BP6" s="650"/>
      <c r="BQ6" s="650"/>
      <c r="BR6" s="650"/>
      <c r="BS6" s="651">
        <v>22401</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78968</v>
      </c>
      <c r="CS6" s="648"/>
      <c r="CT6" s="648"/>
      <c r="CU6" s="648"/>
      <c r="CV6" s="648"/>
      <c r="CW6" s="648"/>
      <c r="CX6" s="648"/>
      <c r="CY6" s="649"/>
      <c r="CZ6" s="641">
        <v>0.8</v>
      </c>
      <c r="DA6" s="642"/>
      <c r="DB6" s="642"/>
      <c r="DC6" s="661"/>
      <c r="DD6" s="656" t="s">
        <v>177</v>
      </c>
      <c r="DE6" s="648"/>
      <c r="DF6" s="648"/>
      <c r="DG6" s="648"/>
      <c r="DH6" s="648"/>
      <c r="DI6" s="648"/>
      <c r="DJ6" s="648"/>
      <c r="DK6" s="648"/>
      <c r="DL6" s="648"/>
      <c r="DM6" s="648"/>
      <c r="DN6" s="648"/>
      <c r="DO6" s="648"/>
      <c r="DP6" s="649"/>
      <c r="DQ6" s="656">
        <v>78968</v>
      </c>
      <c r="DR6" s="648"/>
      <c r="DS6" s="648"/>
      <c r="DT6" s="648"/>
      <c r="DU6" s="648"/>
      <c r="DV6" s="648"/>
      <c r="DW6" s="648"/>
      <c r="DX6" s="648"/>
      <c r="DY6" s="648"/>
      <c r="DZ6" s="648"/>
      <c r="EA6" s="648"/>
      <c r="EB6" s="648"/>
      <c r="EC6" s="657"/>
    </row>
    <row r="7" spans="2:143" ht="11.25" customHeight="1" x14ac:dyDescent="0.15">
      <c r="B7" s="644" t="s">
        <v>235</v>
      </c>
      <c r="C7" s="645"/>
      <c r="D7" s="645"/>
      <c r="E7" s="645"/>
      <c r="F7" s="645"/>
      <c r="G7" s="645"/>
      <c r="H7" s="645"/>
      <c r="I7" s="645"/>
      <c r="J7" s="645"/>
      <c r="K7" s="645"/>
      <c r="L7" s="645"/>
      <c r="M7" s="645"/>
      <c r="N7" s="645"/>
      <c r="O7" s="645"/>
      <c r="P7" s="645"/>
      <c r="Q7" s="646"/>
      <c r="R7" s="647">
        <v>1526</v>
      </c>
      <c r="S7" s="648"/>
      <c r="T7" s="648"/>
      <c r="U7" s="648"/>
      <c r="V7" s="648"/>
      <c r="W7" s="648"/>
      <c r="X7" s="648"/>
      <c r="Y7" s="649"/>
      <c r="Z7" s="650">
        <v>0</v>
      </c>
      <c r="AA7" s="650"/>
      <c r="AB7" s="650"/>
      <c r="AC7" s="650"/>
      <c r="AD7" s="651">
        <v>1526</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791033</v>
      </c>
      <c r="BH7" s="648"/>
      <c r="BI7" s="648"/>
      <c r="BJ7" s="648"/>
      <c r="BK7" s="648"/>
      <c r="BL7" s="648"/>
      <c r="BM7" s="648"/>
      <c r="BN7" s="649"/>
      <c r="BO7" s="650">
        <v>44.4</v>
      </c>
      <c r="BP7" s="650"/>
      <c r="BQ7" s="650"/>
      <c r="BR7" s="650"/>
      <c r="BS7" s="651">
        <v>22401</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1760114</v>
      </c>
      <c r="CS7" s="648"/>
      <c r="CT7" s="648"/>
      <c r="CU7" s="648"/>
      <c r="CV7" s="648"/>
      <c r="CW7" s="648"/>
      <c r="CX7" s="648"/>
      <c r="CY7" s="649"/>
      <c r="CZ7" s="650">
        <v>16.8</v>
      </c>
      <c r="DA7" s="650"/>
      <c r="DB7" s="650"/>
      <c r="DC7" s="650"/>
      <c r="DD7" s="656">
        <v>20929</v>
      </c>
      <c r="DE7" s="648"/>
      <c r="DF7" s="648"/>
      <c r="DG7" s="648"/>
      <c r="DH7" s="648"/>
      <c r="DI7" s="648"/>
      <c r="DJ7" s="648"/>
      <c r="DK7" s="648"/>
      <c r="DL7" s="648"/>
      <c r="DM7" s="648"/>
      <c r="DN7" s="648"/>
      <c r="DO7" s="648"/>
      <c r="DP7" s="649"/>
      <c r="DQ7" s="656">
        <v>830935</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3663</v>
      </c>
      <c r="S8" s="648"/>
      <c r="T8" s="648"/>
      <c r="U8" s="648"/>
      <c r="V8" s="648"/>
      <c r="W8" s="648"/>
      <c r="X8" s="648"/>
      <c r="Y8" s="649"/>
      <c r="Z8" s="650">
        <v>0</v>
      </c>
      <c r="AA8" s="650"/>
      <c r="AB8" s="650"/>
      <c r="AC8" s="650"/>
      <c r="AD8" s="651">
        <v>3663</v>
      </c>
      <c r="AE8" s="651"/>
      <c r="AF8" s="651"/>
      <c r="AG8" s="651"/>
      <c r="AH8" s="651"/>
      <c r="AI8" s="651"/>
      <c r="AJ8" s="651"/>
      <c r="AK8" s="651"/>
      <c r="AL8" s="652">
        <v>0.1</v>
      </c>
      <c r="AM8" s="653"/>
      <c r="AN8" s="653"/>
      <c r="AO8" s="654"/>
      <c r="AP8" s="644" t="s">
        <v>239</v>
      </c>
      <c r="AQ8" s="645"/>
      <c r="AR8" s="645"/>
      <c r="AS8" s="645"/>
      <c r="AT8" s="645"/>
      <c r="AU8" s="645"/>
      <c r="AV8" s="645"/>
      <c r="AW8" s="645"/>
      <c r="AX8" s="645"/>
      <c r="AY8" s="645"/>
      <c r="AZ8" s="645"/>
      <c r="BA8" s="645"/>
      <c r="BB8" s="645"/>
      <c r="BC8" s="645"/>
      <c r="BD8" s="645"/>
      <c r="BE8" s="645"/>
      <c r="BF8" s="646"/>
      <c r="BG8" s="647">
        <v>13252</v>
      </c>
      <c r="BH8" s="648"/>
      <c r="BI8" s="648"/>
      <c r="BJ8" s="648"/>
      <c r="BK8" s="648"/>
      <c r="BL8" s="648"/>
      <c r="BM8" s="648"/>
      <c r="BN8" s="649"/>
      <c r="BO8" s="650">
        <v>0.7</v>
      </c>
      <c r="BP8" s="650"/>
      <c r="BQ8" s="650"/>
      <c r="BR8" s="650"/>
      <c r="BS8" s="656" t="s">
        <v>240</v>
      </c>
      <c r="BT8" s="648"/>
      <c r="BU8" s="648"/>
      <c r="BV8" s="648"/>
      <c r="BW8" s="648"/>
      <c r="BX8" s="648"/>
      <c r="BY8" s="648"/>
      <c r="BZ8" s="648"/>
      <c r="CA8" s="648"/>
      <c r="CB8" s="657"/>
      <c r="CD8" s="662" t="s">
        <v>241</v>
      </c>
      <c r="CE8" s="663"/>
      <c r="CF8" s="663"/>
      <c r="CG8" s="663"/>
      <c r="CH8" s="663"/>
      <c r="CI8" s="663"/>
      <c r="CJ8" s="663"/>
      <c r="CK8" s="663"/>
      <c r="CL8" s="663"/>
      <c r="CM8" s="663"/>
      <c r="CN8" s="663"/>
      <c r="CO8" s="663"/>
      <c r="CP8" s="663"/>
      <c r="CQ8" s="664"/>
      <c r="CR8" s="647">
        <v>2328027</v>
      </c>
      <c r="CS8" s="648"/>
      <c r="CT8" s="648"/>
      <c r="CU8" s="648"/>
      <c r="CV8" s="648"/>
      <c r="CW8" s="648"/>
      <c r="CX8" s="648"/>
      <c r="CY8" s="649"/>
      <c r="CZ8" s="650">
        <v>22.2</v>
      </c>
      <c r="DA8" s="650"/>
      <c r="DB8" s="650"/>
      <c r="DC8" s="650"/>
      <c r="DD8" s="656">
        <v>60829</v>
      </c>
      <c r="DE8" s="648"/>
      <c r="DF8" s="648"/>
      <c r="DG8" s="648"/>
      <c r="DH8" s="648"/>
      <c r="DI8" s="648"/>
      <c r="DJ8" s="648"/>
      <c r="DK8" s="648"/>
      <c r="DL8" s="648"/>
      <c r="DM8" s="648"/>
      <c r="DN8" s="648"/>
      <c r="DO8" s="648"/>
      <c r="DP8" s="649"/>
      <c r="DQ8" s="656">
        <v>829397</v>
      </c>
      <c r="DR8" s="648"/>
      <c r="DS8" s="648"/>
      <c r="DT8" s="648"/>
      <c r="DU8" s="648"/>
      <c r="DV8" s="648"/>
      <c r="DW8" s="648"/>
      <c r="DX8" s="648"/>
      <c r="DY8" s="648"/>
      <c r="DZ8" s="648"/>
      <c r="EA8" s="648"/>
      <c r="EB8" s="648"/>
      <c r="EC8" s="657"/>
    </row>
    <row r="9" spans="2:143" ht="11.25" customHeight="1" x14ac:dyDescent="0.15">
      <c r="B9" s="644" t="s">
        <v>242</v>
      </c>
      <c r="C9" s="645"/>
      <c r="D9" s="645"/>
      <c r="E9" s="645"/>
      <c r="F9" s="645"/>
      <c r="G9" s="645"/>
      <c r="H9" s="645"/>
      <c r="I9" s="645"/>
      <c r="J9" s="645"/>
      <c r="K9" s="645"/>
      <c r="L9" s="645"/>
      <c r="M9" s="645"/>
      <c r="N9" s="645"/>
      <c r="O9" s="645"/>
      <c r="P9" s="645"/>
      <c r="Q9" s="646"/>
      <c r="R9" s="647">
        <v>4418</v>
      </c>
      <c r="S9" s="648"/>
      <c r="T9" s="648"/>
      <c r="U9" s="648"/>
      <c r="V9" s="648"/>
      <c r="W9" s="648"/>
      <c r="X9" s="648"/>
      <c r="Y9" s="649"/>
      <c r="Z9" s="650">
        <v>0</v>
      </c>
      <c r="AA9" s="650"/>
      <c r="AB9" s="650"/>
      <c r="AC9" s="650"/>
      <c r="AD9" s="651">
        <v>4418</v>
      </c>
      <c r="AE9" s="651"/>
      <c r="AF9" s="651"/>
      <c r="AG9" s="651"/>
      <c r="AH9" s="651"/>
      <c r="AI9" s="651"/>
      <c r="AJ9" s="651"/>
      <c r="AK9" s="651"/>
      <c r="AL9" s="652">
        <v>0.1</v>
      </c>
      <c r="AM9" s="653"/>
      <c r="AN9" s="653"/>
      <c r="AO9" s="654"/>
      <c r="AP9" s="644" t="s">
        <v>243</v>
      </c>
      <c r="AQ9" s="645"/>
      <c r="AR9" s="645"/>
      <c r="AS9" s="645"/>
      <c r="AT9" s="645"/>
      <c r="AU9" s="645"/>
      <c r="AV9" s="645"/>
      <c r="AW9" s="645"/>
      <c r="AX9" s="645"/>
      <c r="AY9" s="645"/>
      <c r="AZ9" s="645"/>
      <c r="BA9" s="645"/>
      <c r="BB9" s="645"/>
      <c r="BC9" s="645"/>
      <c r="BD9" s="645"/>
      <c r="BE9" s="645"/>
      <c r="BF9" s="646"/>
      <c r="BG9" s="647">
        <v>544552</v>
      </c>
      <c r="BH9" s="648"/>
      <c r="BI9" s="648"/>
      <c r="BJ9" s="648"/>
      <c r="BK9" s="648"/>
      <c r="BL9" s="648"/>
      <c r="BM9" s="648"/>
      <c r="BN9" s="649"/>
      <c r="BO9" s="650">
        <v>30.5</v>
      </c>
      <c r="BP9" s="650"/>
      <c r="BQ9" s="650"/>
      <c r="BR9" s="650"/>
      <c r="BS9" s="656" t="s">
        <v>240</v>
      </c>
      <c r="BT9" s="648"/>
      <c r="BU9" s="648"/>
      <c r="BV9" s="648"/>
      <c r="BW9" s="648"/>
      <c r="BX9" s="648"/>
      <c r="BY9" s="648"/>
      <c r="BZ9" s="648"/>
      <c r="CA9" s="648"/>
      <c r="CB9" s="657"/>
      <c r="CD9" s="662" t="s">
        <v>244</v>
      </c>
      <c r="CE9" s="663"/>
      <c r="CF9" s="663"/>
      <c r="CG9" s="663"/>
      <c r="CH9" s="663"/>
      <c r="CI9" s="663"/>
      <c r="CJ9" s="663"/>
      <c r="CK9" s="663"/>
      <c r="CL9" s="663"/>
      <c r="CM9" s="663"/>
      <c r="CN9" s="663"/>
      <c r="CO9" s="663"/>
      <c r="CP9" s="663"/>
      <c r="CQ9" s="664"/>
      <c r="CR9" s="647">
        <v>551480</v>
      </c>
      <c r="CS9" s="648"/>
      <c r="CT9" s="648"/>
      <c r="CU9" s="648"/>
      <c r="CV9" s="648"/>
      <c r="CW9" s="648"/>
      <c r="CX9" s="648"/>
      <c r="CY9" s="649"/>
      <c r="CZ9" s="650">
        <v>5.3</v>
      </c>
      <c r="DA9" s="650"/>
      <c r="DB9" s="650"/>
      <c r="DC9" s="650"/>
      <c r="DD9" s="656">
        <v>44717</v>
      </c>
      <c r="DE9" s="648"/>
      <c r="DF9" s="648"/>
      <c r="DG9" s="648"/>
      <c r="DH9" s="648"/>
      <c r="DI9" s="648"/>
      <c r="DJ9" s="648"/>
      <c r="DK9" s="648"/>
      <c r="DL9" s="648"/>
      <c r="DM9" s="648"/>
      <c r="DN9" s="648"/>
      <c r="DO9" s="648"/>
      <c r="DP9" s="649"/>
      <c r="DQ9" s="656">
        <v>403685</v>
      </c>
      <c r="DR9" s="648"/>
      <c r="DS9" s="648"/>
      <c r="DT9" s="648"/>
      <c r="DU9" s="648"/>
      <c r="DV9" s="648"/>
      <c r="DW9" s="648"/>
      <c r="DX9" s="648"/>
      <c r="DY9" s="648"/>
      <c r="DZ9" s="648"/>
      <c r="EA9" s="648"/>
      <c r="EB9" s="648"/>
      <c r="EC9" s="657"/>
    </row>
    <row r="10" spans="2:143" ht="11.25" customHeight="1" x14ac:dyDescent="0.15">
      <c r="B10" s="644" t="s">
        <v>245</v>
      </c>
      <c r="C10" s="645"/>
      <c r="D10" s="645"/>
      <c r="E10" s="645"/>
      <c r="F10" s="645"/>
      <c r="G10" s="645"/>
      <c r="H10" s="645"/>
      <c r="I10" s="645"/>
      <c r="J10" s="645"/>
      <c r="K10" s="645"/>
      <c r="L10" s="645"/>
      <c r="M10" s="645"/>
      <c r="N10" s="645"/>
      <c r="O10" s="645"/>
      <c r="P10" s="645"/>
      <c r="Q10" s="646"/>
      <c r="R10" s="647" t="s">
        <v>240</v>
      </c>
      <c r="S10" s="648"/>
      <c r="T10" s="648"/>
      <c r="U10" s="648"/>
      <c r="V10" s="648"/>
      <c r="W10" s="648"/>
      <c r="X10" s="648"/>
      <c r="Y10" s="649"/>
      <c r="Z10" s="650" t="s">
        <v>130</v>
      </c>
      <c r="AA10" s="650"/>
      <c r="AB10" s="650"/>
      <c r="AC10" s="650"/>
      <c r="AD10" s="651" t="s">
        <v>240</v>
      </c>
      <c r="AE10" s="651"/>
      <c r="AF10" s="651"/>
      <c r="AG10" s="651"/>
      <c r="AH10" s="651"/>
      <c r="AI10" s="651"/>
      <c r="AJ10" s="651"/>
      <c r="AK10" s="651"/>
      <c r="AL10" s="652" t="s">
        <v>130</v>
      </c>
      <c r="AM10" s="653"/>
      <c r="AN10" s="653"/>
      <c r="AO10" s="654"/>
      <c r="AP10" s="644" t="s">
        <v>246</v>
      </c>
      <c r="AQ10" s="645"/>
      <c r="AR10" s="645"/>
      <c r="AS10" s="645"/>
      <c r="AT10" s="645"/>
      <c r="AU10" s="645"/>
      <c r="AV10" s="645"/>
      <c r="AW10" s="645"/>
      <c r="AX10" s="645"/>
      <c r="AY10" s="645"/>
      <c r="AZ10" s="645"/>
      <c r="BA10" s="645"/>
      <c r="BB10" s="645"/>
      <c r="BC10" s="645"/>
      <c r="BD10" s="645"/>
      <c r="BE10" s="645"/>
      <c r="BF10" s="646"/>
      <c r="BG10" s="647">
        <v>32205</v>
      </c>
      <c r="BH10" s="648"/>
      <c r="BI10" s="648"/>
      <c r="BJ10" s="648"/>
      <c r="BK10" s="648"/>
      <c r="BL10" s="648"/>
      <c r="BM10" s="648"/>
      <c r="BN10" s="649"/>
      <c r="BO10" s="650">
        <v>1.8</v>
      </c>
      <c r="BP10" s="650"/>
      <c r="BQ10" s="650"/>
      <c r="BR10" s="650"/>
      <c r="BS10" s="656" t="s">
        <v>240</v>
      </c>
      <c r="BT10" s="648"/>
      <c r="BU10" s="648"/>
      <c r="BV10" s="648"/>
      <c r="BW10" s="648"/>
      <c r="BX10" s="648"/>
      <c r="BY10" s="648"/>
      <c r="BZ10" s="648"/>
      <c r="CA10" s="648"/>
      <c r="CB10" s="657"/>
      <c r="CD10" s="662" t="s">
        <v>247</v>
      </c>
      <c r="CE10" s="663"/>
      <c r="CF10" s="663"/>
      <c r="CG10" s="663"/>
      <c r="CH10" s="663"/>
      <c r="CI10" s="663"/>
      <c r="CJ10" s="663"/>
      <c r="CK10" s="663"/>
      <c r="CL10" s="663"/>
      <c r="CM10" s="663"/>
      <c r="CN10" s="663"/>
      <c r="CO10" s="663"/>
      <c r="CP10" s="663"/>
      <c r="CQ10" s="664"/>
      <c r="CR10" s="647">
        <v>19088</v>
      </c>
      <c r="CS10" s="648"/>
      <c r="CT10" s="648"/>
      <c r="CU10" s="648"/>
      <c r="CV10" s="648"/>
      <c r="CW10" s="648"/>
      <c r="CX10" s="648"/>
      <c r="CY10" s="649"/>
      <c r="CZ10" s="650">
        <v>0.2</v>
      </c>
      <c r="DA10" s="650"/>
      <c r="DB10" s="650"/>
      <c r="DC10" s="650"/>
      <c r="DD10" s="656" t="s">
        <v>130</v>
      </c>
      <c r="DE10" s="648"/>
      <c r="DF10" s="648"/>
      <c r="DG10" s="648"/>
      <c r="DH10" s="648"/>
      <c r="DI10" s="648"/>
      <c r="DJ10" s="648"/>
      <c r="DK10" s="648"/>
      <c r="DL10" s="648"/>
      <c r="DM10" s="648"/>
      <c r="DN10" s="648"/>
      <c r="DO10" s="648"/>
      <c r="DP10" s="649"/>
      <c r="DQ10" s="656">
        <v>8822</v>
      </c>
      <c r="DR10" s="648"/>
      <c r="DS10" s="648"/>
      <c r="DT10" s="648"/>
      <c r="DU10" s="648"/>
      <c r="DV10" s="648"/>
      <c r="DW10" s="648"/>
      <c r="DX10" s="648"/>
      <c r="DY10" s="648"/>
      <c r="DZ10" s="648"/>
      <c r="EA10" s="648"/>
      <c r="EB10" s="648"/>
      <c r="EC10" s="657"/>
    </row>
    <row r="11" spans="2:143" ht="11.25" customHeight="1" x14ac:dyDescent="0.15">
      <c r="B11" s="644" t="s">
        <v>248</v>
      </c>
      <c r="C11" s="645"/>
      <c r="D11" s="645"/>
      <c r="E11" s="645"/>
      <c r="F11" s="645"/>
      <c r="G11" s="645"/>
      <c r="H11" s="645"/>
      <c r="I11" s="645"/>
      <c r="J11" s="645"/>
      <c r="K11" s="645"/>
      <c r="L11" s="645"/>
      <c r="M11" s="645"/>
      <c r="N11" s="645"/>
      <c r="O11" s="645"/>
      <c r="P11" s="645"/>
      <c r="Q11" s="646"/>
      <c r="R11" s="647">
        <v>193422</v>
      </c>
      <c r="S11" s="648"/>
      <c r="T11" s="648"/>
      <c r="U11" s="648"/>
      <c r="V11" s="648"/>
      <c r="W11" s="648"/>
      <c r="X11" s="648"/>
      <c r="Y11" s="649"/>
      <c r="Z11" s="652">
        <v>1.8</v>
      </c>
      <c r="AA11" s="653"/>
      <c r="AB11" s="653"/>
      <c r="AC11" s="665"/>
      <c r="AD11" s="656">
        <v>193422</v>
      </c>
      <c r="AE11" s="648"/>
      <c r="AF11" s="648"/>
      <c r="AG11" s="648"/>
      <c r="AH11" s="648"/>
      <c r="AI11" s="648"/>
      <c r="AJ11" s="648"/>
      <c r="AK11" s="649"/>
      <c r="AL11" s="652">
        <v>4.5</v>
      </c>
      <c r="AM11" s="653"/>
      <c r="AN11" s="653"/>
      <c r="AO11" s="654"/>
      <c r="AP11" s="644" t="s">
        <v>249</v>
      </c>
      <c r="AQ11" s="645"/>
      <c r="AR11" s="645"/>
      <c r="AS11" s="645"/>
      <c r="AT11" s="645"/>
      <c r="AU11" s="645"/>
      <c r="AV11" s="645"/>
      <c r="AW11" s="645"/>
      <c r="AX11" s="645"/>
      <c r="AY11" s="645"/>
      <c r="AZ11" s="645"/>
      <c r="BA11" s="645"/>
      <c r="BB11" s="645"/>
      <c r="BC11" s="645"/>
      <c r="BD11" s="645"/>
      <c r="BE11" s="645"/>
      <c r="BF11" s="646"/>
      <c r="BG11" s="647">
        <v>201024</v>
      </c>
      <c r="BH11" s="648"/>
      <c r="BI11" s="648"/>
      <c r="BJ11" s="648"/>
      <c r="BK11" s="648"/>
      <c r="BL11" s="648"/>
      <c r="BM11" s="648"/>
      <c r="BN11" s="649"/>
      <c r="BO11" s="650">
        <v>11.3</v>
      </c>
      <c r="BP11" s="650"/>
      <c r="BQ11" s="650"/>
      <c r="BR11" s="650"/>
      <c r="BS11" s="656">
        <v>22401</v>
      </c>
      <c r="BT11" s="648"/>
      <c r="BU11" s="648"/>
      <c r="BV11" s="648"/>
      <c r="BW11" s="648"/>
      <c r="BX11" s="648"/>
      <c r="BY11" s="648"/>
      <c r="BZ11" s="648"/>
      <c r="CA11" s="648"/>
      <c r="CB11" s="657"/>
      <c r="CD11" s="662" t="s">
        <v>250</v>
      </c>
      <c r="CE11" s="663"/>
      <c r="CF11" s="663"/>
      <c r="CG11" s="663"/>
      <c r="CH11" s="663"/>
      <c r="CI11" s="663"/>
      <c r="CJ11" s="663"/>
      <c r="CK11" s="663"/>
      <c r="CL11" s="663"/>
      <c r="CM11" s="663"/>
      <c r="CN11" s="663"/>
      <c r="CO11" s="663"/>
      <c r="CP11" s="663"/>
      <c r="CQ11" s="664"/>
      <c r="CR11" s="647">
        <v>509779</v>
      </c>
      <c r="CS11" s="648"/>
      <c r="CT11" s="648"/>
      <c r="CU11" s="648"/>
      <c r="CV11" s="648"/>
      <c r="CW11" s="648"/>
      <c r="CX11" s="648"/>
      <c r="CY11" s="649"/>
      <c r="CZ11" s="650">
        <v>4.9000000000000004</v>
      </c>
      <c r="DA11" s="650"/>
      <c r="DB11" s="650"/>
      <c r="DC11" s="650"/>
      <c r="DD11" s="656">
        <v>169203</v>
      </c>
      <c r="DE11" s="648"/>
      <c r="DF11" s="648"/>
      <c r="DG11" s="648"/>
      <c r="DH11" s="648"/>
      <c r="DI11" s="648"/>
      <c r="DJ11" s="648"/>
      <c r="DK11" s="648"/>
      <c r="DL11" s="648"/>
      <c r="DM11" s="648"/>
      <c r="DN11" s="648"/>
      <c r="DO11" s="648"/>
      <c r="DP11" s="649"/>
      <c r="DQ11" s="656">
        <v>157969</v>
      </c>
      <c r="DR11" s="648"/>
      <c r="DS11" s="648"/>
      <c r="DT11" s="648"/>
      <c r="DU11" s="648"/>
      <c r="DV11" s="648"/>
      <c r="DW11" s="648"/>
      <c r="DX11" s="648"/>
      <c r="DY11" s="648"/>
      <c r="DZ11" s="648"/>
      <c r="EA11" s="648"/>
      <c r="EB11" s="648"/>
      <c r="EC11" s="657"/>
    </row>
    <row r="12" spans="2:143" ht="11.25" customHeight="1" x14ac:dyDescent="0.15">
      <c r="B12" s="644" t="s">
        <v>251</v>
      </c>
      <c r="C12" s="645"/>
      <c r="D12" s="645"/>
      <c r="E12" s="645"/>
      <c r="F12" s="645"/>
      <c r="G12" s="645"/>
      <c r="H12" s="645"/>
      <c r="I12" s="645"/>
      <c r="J12" s="645"/>
      <c r="K12" s="645"/>
      <c r="L12" s="645"/>
      <c r="M12" s="645"/>
      <c r="N12" s="645"/>
      <c r="O12" s="645"/>
      <c r="P12" s="645"/>
      <c r="Q12" s="646"/>
      <c r="R12" s="647">
        <v>34505</v>
      </c>
      <c r="S12" s="648"/>
      <c r="T12" s="648"/>
      <c r="U12" s="648"/>
      <c r="V12" s="648"/>
      <c r="W12" s="648"/>
      <c r="X12" s="648"/>
      <c r="Y12" s="649"/>
      <c r="Z12" s="650">
        <v>0.3</v>
      </c>
      <c r="AA12" s="650"/>
      <c r="AB12" s="650"/>
      <c r="AC12" s="650"/>
      <c r="AD12" s="651">
        <v>34505</v>
      </c>
      <c r="AE12" s="651"/>
      <c r="AF12" s="651"/>
      <c r="AG12" s="651"/>
      <c r="AH12" s="651"/>
      <c r="AI12" s="651"/>
      <c r="AJ12" s="651"/>
      <c r="AK12" s="651"/>
      <c r="AL12" s="652">
        <v>0.8</v>
      </c>
      <c r="AM12" s="653"/>
      <c r="AN12" s="653"/>
      <c r="AO12" s="654"/>
      <c r="AP12" s="644" t="s">
        <v>252</v>
      </c>
      <c r="AQ12" s="645"/>
      <c r="AR12" s="645"/>
      <c r="AS12" s="645"/>
      <c r="AT12" s="645"/>
      <c r="AU12" s="645"/>
      <c r="AV12" s="645"/>
      <c r="AW12" s="645"/>
      <c r="AX12" s="645"/>
      <c r="AY12" s="645"/>
      <c r="AZ12" s="645"/>
      <c r="BA12" s="645"/>
      <c r="BB12" s="645"/>
      <c r="BC12" s="645"/>
      <c r="BD12" s="645"/>
      <c r="BE12" s="645"/>
      <c r="BF12" s="646"/>
      <c r="BG12" s="647">
        <v>914233</v>
      </c>
      <c r="BH12" s="648"/>
      <c r="BI12" s="648"/>
      <c r="BJ12" s="648"/>
      <c r="BK12" s="648"/>
      <c r="BL12" s="648"/>
      <c r="BM12" s="648"/>
      <c r="BN12" s="649"/>
      <c r="BO12" s="650">
        <v>51.3</v>
      </c>
      <c r="BP12" s="650"/>
      <c r="BQ12" s="650"/>
      <c r="BR12" s="650"/>
      <c r="BS12" s="656" t="s">
        <v>240</v>
      </c>
      <c r="BT12" s="648"/>
      <c r="BU12" s="648"/>
      <c r="BV12" s="648"/>
      <c r="BW12" s="648"/>
      <c r="BX12" s="648"/>
      <c r="BY12" s="648"/>
      <c r="BZ12" s="648"/>
      <c r="CA12" s="648"/>
      <c r="CB12" s="657"/>
      <c r="CD12" s="662" t="s">
        <v>253</v>
      </c>
      <c r="CE12" s="663"/>
      <c r="CF12" s="663"/>
      <c r="CG12" s="663"/>
      <c r="CH12" s="663"/>
      <c r="CI12" s="663"/>
      <c r="CJ12" s="663"/>
      <c r="CK12" s="663"/>
      <c r="CL12" s="663"/>
      <c r="CM12" s="663"/>
      <c r="CN12" s="663"/>
      <c r="CO12" s="663"/>
      <c r="CP12" s="663"/>
      <c r="CQ12" s="664"/>
      <c r="CR12" s="647">
        <v>224163</v>
      </c>
      <c r="CS12" s="648"/>
      <c r="CT12" s="648"/>
      <c r="CU12" s="648"/>
      <c r="CV12" s="648"/>
      <c r="CW12" s="648"/>
      <c r="CX12" s="648"/>
      <c r="CY12" s="649"/>
      <c r="CZ12" s="650">
        <v>2.1</v>
      </c>
      <c r="DA12" s="650"/>
      <c r="DB12" s="650"/>
      <c r="DC12" s="650"/>
      <c r="DD12" s="656">
        <v>8042</v>
      </c>
      <c r="DE12" s="648"/>
      <c r="DF12" s="648"/>
      <c r="DG12" s="648"/>
      <c r="DH12" s="648"/>
      <c r="DI12" s="648"/>
      <c r="DJ12" s="648"/>
      <c r="DK12" s="648"/>
      <c r="DL12" s="648"/>
      <c r="DM12" s="648"/>
      <c r="DN12" s="648"/>
      <c r="DO12" s="648"/>
      <c r="DP12" s="649"/>
      <c r="DQ12" s="656">
        <v>92717</v>
      </c>
      <c r="DR12" s="648"/>
      <c r="DS12" s="648"/>
      <c r="DT12" s="648"/>
      <c r="DU12" s="648"/>
      <c r="DV12" s="648"/>
      <c r="DW12" s="648"/>
      <c r="DX12" s="648"/>
      <c r="DY12" s="648"/>
      <c r="DZ12" s="648"/>
      <c r="EA12" s="648"/>
      <c r="EB12" s="648"/>
      <c r="EC12" s="657"/>
    </row>
    <row r="13" spans="2:143" ht="11.25" customHeight="1" x14ac:dyDescent="0.15">
      <c r="B13" s="644" t="s">
        <v>254</v>
      </c>
      <c r="C13" s="645"/>
      <c r="D13" s="645"/>
      <c r="E13" s="645"/>
      <c r="F13" s="645"/>
      <c r="G13" s="645"/>
      <c r="H13" s="645"/>
      <c r="I13" s="645"/>
      <c r="J13" s="645"/>
      <c r="K13" s="645"/>
      <c r="L13" s="645"/>
      <c r="M13" s="645"/>
      <c r="N13" s="645"/>
      <c r="O13" s="645"/>
      <c r="P13" s="645"/>
      <c r="Q13" s="646"/>
      <c r="R13" s="647" t="s">
        <v>177</v>
      </c>
      <c r="S13" s="648"/>
      <c r="T13" s="648"/>
      <c r="U13" s="648"/>
      <c r="V13" s="648"/>
      <c r="W13" s="648"/>
      <c r="X13" s="648"/>
      <c r="Y13" s="649"/>
      <c r="Z13" s="650" t="s">
        <v>130</v>
      </c>
      <c r="AA13" s="650"/>
      <c r="AB13" s="650"/>
      <c r="AC13" s="650"/>
      <c r="AD13" s="651" t="s">
        <v>240</v>
      </c>
      <c r="AE13" s="651"/>
      <c r="AF13" s="651"/>
      <c r="AG13" s="651"/>
      <c r="AH13" s="651"/>
      <c r="AI13" s="651"/>
      <c r="AJ13" s="651"/>
      <c r="AK13" s="651"/>
      <c r="AL13" s="652" t="s">
        <v>240</v>
      </c>
      <c r="AM13" s="653"/>
      <c r="AN13" s="653"/>
      <c r="AO13" s="654"/>
      <c r="AP13" s="644" t="s">
        <v>255</v>
      </c>
      <c r="AQ13" s="645"/>
      <c r="AR13" s="645"/>
      <c r="AS13" s="645"/>
      <c r="AT13" s="645"/>
      <c r="AU13" s="645"/>
      <c r="AV13" s="645"/>
      <c r="AW13" s="645"/>
      <c r="AX13" s="645"/>
      <c r="AY13" s="645"/>
      <c r="AZ13" s="645"/>
      <c r="BA13" s="645"/>
      <c r="BB13" s="645"/>
      <c r="BC13" s="645"/>
      <c r="BD13" s="645"/>
      <c r="BE13" s="645"/>
      <c r="BF13" s="646"/>
      <c r="BG13" s="647">
        <v>913198</v>
      </c>
      <c r="BH13" s="648"/>
      <c r="BI13" s="648"/>
      <c r="BJ13" s="648"/>
      <c r="BK13" s="648"/>
      <c r="BL13" s="648"/>
      <c r="BM13" s="648"/>
      <c r="BN13" s="649"/>
      <c r="BO13" s="650">
        <v>51.2</v>
      </c>
      <c r="BP13" s="650"/>
      <c r="BQ13" s="650"/>
      <c r="BR13" s="650"/>
      <c r="BS13" s="656" t="s">
        <v>177</v>
      </c>
      <c r="BT13" s="648"/>
      <c r="BU13" s="648"/>
      <c r="BV13" s="648"/>
      <c r="BW13" s="648"/>
      <c r="BX13" s="648"/>
      <c r="BY13" s="648"/>
      <c r="BZ13" s="648"/>
      <c r="CA13" s="648"/>
      <c r="CB13" s="657"/>
      <c r="CD13" s="662" t="s">
        <v>256</v>
      </c>
      <c r="CE13" s="663"/>
      <c r="CF13" s="663"/>
      <c r="CG13" s="663"/>
      <c r="CH13" s="663"/>
      <c r="CI13" s="663"/>
      <c r="CJ13" s="663"/>
      <c r="CK13" s="663"/>
      <c r="CL13" s="663"/>
      <c r="CM13" s="663"/>
      <c r="CN13" s="663"/>
      <c r="CO13" s="663"/>
      <c r="CP13" s="663"/>
      <c r="CQ13" s="664"/>
      <c r="CR13" s="647">
        <v>1177791</v>
      </c>
      <c r="CS13" s="648"/>
      <c r="CT13" s="648"/>
      <c r="CU13" s="648"/>
      <c r="CV13" s="648"/>
      <c r="CW13" s="648"/>
      <c r="CX13" s="648"/>
      <c r="CY13" s="649"/>
      <c r="CZ13" s="650">
        <v>11.2</v>
      </c>
      <c r="DA13" s="650"/>
      <c r="DB13" s="650"/>
      <c r="DC13" s="650"/>
      <c r="DD13" s="656">
        <v>427152</v>
      </c>
      <c r="DE13" s="648"/>
      <c r="DF13" s="648"/>
      <c r="DG13" s="648"/>
      <c r="DH13" s="648"/>
      <c r="DI13" s="648"/>
      <c r="DJ13" s="648"/>
      <c r="DK13" s="648"/>
      <c r="DL13" s="648"/>
      <c r="DM13" s="648"/>
      <c r="DN13" s="648"/>
      <c r="DO13" s="648"/>
      <c r="DP13" s="649"/>
      <c r="DQ13" s="656">
        <v>655772</v>
      </c>
      <c r="DR13" s="648"/>
      <c r="DS13" s="648"/>
      <c r="DT13" s="648"/>
      <c r="DU13" s="648"/>
      <c r="DV13" s="648"/>
      <c r="DW13" s="648"/>
      <c r="DX13" s="648"/>
      <c r="DY13" s="648"/>
      <c r="DZ13" s="648"/>
      <c r="EA13" s="648"/>
      <c r="EB13" s="648"/>
      <c r="EC13" s="657"/>
    </row>
    <row r="14" spans="2:143" ht="11.25" customHeight="1" x14ac:dyDescent="0.15">
      <c r="B14" s="644" t="s">
        <v>257</v>
      </c>
      <c r="C14" s="645"/>
      <c r="D14" s="645"/>
      <c r="E14" s="645"/>
      <c r="F14" s="645"/>
      <c r="G14" s="645"/>
      <c r="H14" s="645"/>
      <c r="I14" s="645"/>
      <c r="J14" s="645"/>
      <c r="K14" s="645"/>
      <c r="L14" s="645"/>
      <c r="M14" s="645"/>
      <c r="N14" s="645"/>
      <c r="O14" s="645"/>
      <c r="P14" s="645"/>
      <c r="Q14" s="646"/>
      <c r="R14" s="647" t="s">
        <v>177</v>
      </c>
      <c r="S14" s="648"/>
      <c r="T14" s="648"/>
      <c r="U14" s="648"/>
      <c r="V14" s="648"/>
      <c r="W14" s="648"/>
      <c r="X14" s="648"/>
      <c r="Y14" s="649"/>
      <c r="Z14" s="650" t="s">
        <v>240</v>
      </c>
      <c r="AA14" s="650"/>
      <c r="AB14" s="650"/>
      <c r="AC14" s="650"/>
      <c r="AD14" s="651" t="s">
        <v>130</v>
      </c>
      <c r="AE14" s="651"/>
      <c r="AF14" s="651"/>
      <c r="AG14" s="651"/>
      <c r="AH14" s="651"/>
      <c r="AI14" s="651"/>
      <c r="AJ14" s="651"/>
      <c r="AK14" s="651"/>
      <c r="AL14" s="652" t="s">
        <v>240</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21994</v>
      </c>
      <c r="BH14" s="648"/>
      <c r="BI14" s="648"/>
      <c r="BJ14" s="648"/>
      <c r="BK14" s="648"/>
      <c r="BL14" s="648"/>
      <c r="BM14" s="648"/>
      <c r="BN14" s="649"/>
      <c r="BO14" s="650">
        <v>1.2</v>
      </c>
      <c r="BP14" s="650"/>
      <c r="BQ14" s="650"/>
      <c r="BR14" s="650"/>
      <c r="BS14" s="656" t="s">
        <v>177</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384663</v>
      </c>
      <c r="CS14" s="648"/>
      <c r="CT14" s="648"/>
      <c r="CU14" s="648"/>
      <c r="CV14" s="648"/>
      <c r="CW14" s="648"/>
      <c r="CX14" s="648"/>
      <c r="CY14" s="649"/>
      <c r="CZ14" s="650">
        <v>3.7</v>
      </c>
      <c r="DA14" s="650"/>
      <c r="DB14" s="650"/>
      <c r="DC14" s="650"/>
      <c r="DD14" s="656">
        <v>3647</v>
      </c>
      <c r="DE14" s="648"/>
      <c r="DF14" s="648"/>
      <c r="DG14" s="648"/>
      <c r="DH14" s="648"/>
      <c r="DI14" s="648"/>
      <c r="DJ14" s="648"/>
      <c r="DK14" s="648"/>
      <c r="DL14" s="648"/>
      <c r="DM14" s="648"/>
      <c r="DN14" s="648"/>
      <c r="DO14" s="648"/>
      <c r="DP14" s="649"/>
      <c r="DQ14" s="656">
        <v>365959</v>
      </c>
      <c r="DR14" s="648"/>
      <c r="DS14" s="648"/>
      <c r="DT14" s="648"/>
      <c r="DU14" s="648"/>
      <c r="DV14" s="648"/>
      <c r="DW14" s="648"/>
      <c r="DX14" s="648"/>
      <c r="DY14" s="648"/>
      <c r="DZ14" s="648"/>
      <c r="EA14" s="648"/>
      <c r="EB14" s="648"/>
      <c r="EC14" s="657"/>
    </row>
    <row r="15" spans="2:143" ht="11.25" customHeight="1" x14ac:dyDescent="0.15">
      <c r="B15" s="644" t="s">
        <v>260</v>
      </c>
      <c r="C15" s="645"/>
      <c r="D15" s="645"/>
      <c r="E15" s="645"/>
      <c r="F15" s="645"/>
      <c r="G15" s="645"/>
      <c r="H15" s="645"/>
      <c r="I15" s="645"/>
      <c r="J15" s="645"/>
      <c r="K15" s="645"/>
      <c r="L15" s="645"/>
      <c r="M15" s="645"/>
      <c r="N15" s="645"/>
      <c r="O15" s="645"/>
      <c r="P15" s="645"/>
      <c r="Q15" s="646"/>
      <c r="R15" s="647" t="s">
        <v>177</v>
      </c>
      <c r="S15" s="648"/>
      <c r="T15" s="648"/>
      <c r="U15" s="648"/>
      <c r="V15" s="648"/>
      <c r="W15" s="648"/>
      <c r="X15" s="648"/>
      <c r="Y15" s="649"/>
      <c r="Z15" s="650" t="s">
        <v>130</v>
      </c>
      <c r="AA15" s="650"/>
      <c r="AB15" s="650"/>
      <c r="AC15" s="650"/>
      <c r="AD15" s="651" t="s">
        <v>177</v>
      </c>
      <c r="AE15" s="651"/>
      <c r="AF15" s="651"/>
      <c r="AG15" s="651"/>
      <c r="AH15" s="651"/>
      <c r="AI15" s="651"/>
      <c r="AJ15" s="651"/>
      <c r="AK15" s="651"/>
      <c r="AL15" s="652" t="s">
        <v>130</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56238</v>
      </c>
      <c r="BH15" s="648"/>
      <c r="BI15" s="648"/>
      <c r="BJ15" s="648"/>
      <c r="BK15" s="648"/>
      <c r="BL15" s="648"/>
      <c r="BM15" s="648"/>
      <c r="BN15" s="649"/>
      <c r="BO15" s="650">
        <v>3.2</v>
      </c>
      <c r="BP15" s="650"/>
      <c r="BQ15" s="650"/>
      <c r="BR15" s="650"/>
      <c r="BS15" s="656" t="s">
        <v>240</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868849</v>
      </c>
      <c r="CS15" s="648"/>
      <c r="CT15" s="648"/>
      <c r="CU15" s="648"/>
      <c r="CV15" s="648"/>
      <c r="CW15" s="648"/>
      <c r="CX15" s="648"/>
      <c r="CY15" s="649"/>
      <c r="CZ15" s="650">
        <v>8.3000000000000007</v>
      </c>
      <c r="DA15" s="650"/>
      <c r="DB15" s="650"/>
      <c r="DC15" s="650"/>
      <c r="DD15" s="656">
        <v>124704</v>
      </c>
      <c r="DE15" s="648"/>
      <c r="DF15" s="648"/>
      <c r="DG15" s="648"/>
      <c r="DH15" s="648"/>
      <c r="DI15" s="648"/>
      <c r="DJ15" s="648"/>
      <c r="DK15" s="648"/>
      <c r="DL15" s="648"/>
      <c r="DM15" s="648"/>
      <c r="DN15" s="648"/>
      <c r="DO15" s="648"/>
      <c r="DP15" s="649"/>
      <c r="DQ15" s="656">
        <v>592719</v>
      </c>
      <c r="DR15" s="648"/>
      <c r="DS15" s="648"/>
      <c r="DT15" s="648"/>
      <c r="DU15" s="648"/>
      <c r="DV15" s="648"/>
      <c r="DW15" s="648"/>
      <c r="DX15" s="648"/>
      <c r="DY15" s="648"/>
      <c r="DZ15" s="648"/>
      <c r="EA15" s="648"/>
      <c r="EB15" s="648"/>
      <c r="EC15" s="657"/>
    </row>
    <row r="16" spans="2:143" ht="11.25" customHeight="1" x14ac:dyDescent="0.15">
      <c r="B16" s="644" t="s">
        <v>263</v>
      </c>
      <c r="C16" s="645"/>
      <c r="D16" s="645"/>
      <c r="E16" s="645"/>
      <c r="F16" s="645"/>
      <c r="G16" s="645"/>
      <c r="H16" s="645"/>
      <c r="I16" s="645"/>
      <c r="J16" s="645"/>
      <c r="K16" s="645"/>
      <c r="L16" s="645"/>
      <c r="M16" s="645"/>
      <c r="N16" s="645"/>
      <c r="O16" s="645"/>
      <c r="P16" s="645"/>
      <c r="Q16" s="646"/>
      <c r="R16" s="647">
        <v>6902</v>
      </c>
      <c r="S16" s="648"/>
      <c r="T16" s="648"/>
      <c r="U16" s="648"/>
      <c r="V16" s="648"/>
      <c r="W16" s="648"/>
      <c r="X16" s="648"/>
      <c r="Y16" s="649"/>
      <c r="Z16" s="650">
        <v>0.1</v>
      </c>
      <c r="AA16" s="650"/>
      <c r="AB16" s="650"/>
      <c r="AC16" s="650"/>
      <c r="AD16" s="651">
        <v>6902</v>
      </c>
      <c r="AE16" s="651"/>
      <c r="AF16" s="651"/>
      <c r="AG16" s="651"/>
      <c r="AH16" s="651"/>
      <c r="AI16" s="651"/>
      <c r="AJ16" s="651"/>
      <c r="AK16" s="651"/>
      <c r="AL16" s="652">
        <v>0.2</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t="s">
        <v>240</v>
      </c>
      <c r="BH16" s="648"/>
      <c r="BI16" s="648"/>
      <c r="BJ16" s="648"/>
      <c r="BK16" s="648"/>
      <c r="BL16" s="648"/>
      <c r="BM16" s="648"/>
      <c r="BN16" s="649"/>
      <c r="BO16" s="650" t="s">
        <v>130</v>
      </c>
      <c r="BP16" s="650"/>
      <c r="BQ16" s="650"/>
      <c r="BR16" s="650"/>
      <c r="BS16" s="656" t="s">
        <v>177</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v>1553406</v>
      </c>
      <c r="CS16" s="648"/>
      <c r="CT16" s="648"/>
      <c r="CU16" s="648"/>
      <c r="CV16" s="648"/>
      <c r="CW16" s="648"/>
      <c r="CX16" s="648"/>
      <c r="CY16" s="649"/>
      <c r="CZ16" s="650">
        <v>14.8</v>
      </c>
      <c r="DA16" s="650"/>
      <c r="DB16" s="650"/>
      <c r="DC16" s="650"/>
      <c r="DD16" s="656" t="s">
        <v>240</v>
      </c>
      <c r="DE16" s="648"/>
      <c r="DF16" s="648"/>
      <c r="DG16" s="648"/>
      <c r="DH16" s="648"/>
      <c r="DI16" s="648"/>
      <c r="DJ16" s="648"/>
      <c r="DK16" s="648"/>
      <c r="DL16" s="648"/>
      <c r="DM16" s="648"/>
      <c r="DN16" s="648"/>
      <c r="DO16" s="648"/>
      <c r="DP16" s="649"/>
      <c r="DQ16" s="656">
        <v>208893</v>
      </c>
      <c r="DR16" s="648"/>
      <c r="DS16" s="648"/>
      <c r="DT16" s="648"/>
      <c r="DU16" s="648"/>
      <c r="DV16" s="648"/>
      <c r="DW16" s="648"/>
      <c r="DX16" s="648"/>
      <c r="DY16" s="648"/>
      <c r="DZ16" s="648"/>
      <c r="EA16" s="648"/>
      <c r="EB16" s="648"/>
      <c r="EC16" s="657"/>
    </row>
    <row r="17" spans="2:133" ht="11.25" customHeight="1" x14ac:dyDescent="0.15">
      <c r="B17" s="644" t="s">
        <v>266</v>
      </c>
      <c r="C17" s="645"/>
      <c r="D17" s="645"/>
      <c r="E17" s="645"/>
      <c r="F17" s="645"/>
      <c r="G17" s="645"/>
      <c r="H17" s="645"/>
      <c r="I17" s="645"/>
      <c r="J17" s="645"/>
      <c r="K17" s="645"/>
      <c r="L17" s="645"/>
      <c r="M17" s="645"/>
      <c r="N17" s="645"/>
      <c r="O17" s="645"/>
      <c r="P17" s="645"/>
      <c r="Q17" s="646"/>
      <c r="R17" s="647">
        <v>20655</v>
      </c>
      <c r="S17" s="648"/>
      <c r="T17" s="648"/>
      <c r="U17" s="648"/>
      <c r="V17" s="648"/>
      <c r="W17" s="648"/>
      <c r="X17" s="648"/>
      <c r="Y17" s="649"/>
      <c r="Z17" s="650">
        <v>0.2</v>
      </c>
      <c r="AA17" s="650"/>
      <c r="AB17" s="650"/>
      <c r="AC17" s="650"/>
      <c r="AD17" s="651">
        <v>20655</v>
      </c>
      <c r="AE17" s="651"/>
      <c r="AF17" s="651"/>
      <c r="AG17" s="651"/>
      <c r="AH17" s="651"/>
      <c r="AI17" s="651"/>
      <c r="AJ17" s="651"/>
      <c r="AK17" s="651"/>
      <c r="AL17" s="652">
        <v>0.5</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t="s">
        <v>240</v>
      </c>
      <c r="BH17" s="648"/>
      <c r="BI17" s="648"/>
      <c r="BJ17" s="648"/>
      <c r="BK17" s="648"/>
      <c r="BL17" s="648"/>
      <c r="BM17" s="648"/>
      <c r="BN17" s="649"/>
      <c r="BO17" s="650" t="s">
        <v>240</v>
      </c>
      <c r="BP17" s="650"/>
      <c r="BQ17" s="650"/>
      <c r="BR17" s="650"/>
      <c r="BS17" s="656" t="s">
        <v>130</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1041839</v>
      </c>
      <c r="CS17" s="648"/>
      <c r="CT17" s="648"/>
      <c r="CU17" s="648"/>
      <c r="CV17" s="648"/>
      <c r="CW17" s="648"/>
      <c r="CX17" s="648"/>
      <c r="CY17" s="649"/>
      <c r="CZ17" s="650">
        <v>9.9</v>
      </c>
      <c r="DA17" s="650"/>
      <c r="DB17" s="650"/>
      <c r="DC17" s="650"/>
      <c r="DD17" s="656" t="s">
        <v>177</v>
      </c>
      <c r="DE17" s="648"/>
      <c r="DF17" s="648"/>
      <c r="DG17" s="648"/>
      <c r="DH17" s="648"/>
      <c r="DI17" s="648"/>
      <c r="DJ17" s="648"/>
      <c r="DK17" s="648"/>
      <c r="DL17" s="648"/>
      <c r="DM17" s="648"/>
      <c r="DN17" s="648"/>
      <c r="DO17" s="648"/>
      <c r="DP17" s="649"/>
      <c r="DQ17" s="656">
        <v>916948</v>
      </c>
      <c r="DR17" s="648"/>
      <c r="DS17" s="648"/>
      <c r="DT17" s="648"/>
      <c r="DU17" s="648"/>
      <c r="DV17" s="648"/>
      <c r="DW17" s="648"/>
      <c r="DX17" s="648"/>
      <c r="DY17" s="648"/>
      <c r="DZ17" s="648"/>
      <c r="EA17" s="648"/>
      <c r="EB17" s="648"/>
      <c r="EC17" s="657"/>
    </row>
    <row r="18" spans="2:133" ht="11.25" customHeight="1" x14ac:dyDescent="0.15">
      <c r="B18" s="644" t="s">
        <v>269</v>
      </c>
      <c r="C18" s="645"/>
      <c r="D18" s="645"/>
      <c r="E18" s="645"/>
      <c r="F18" s="645"/>
      <c r="G18" s="645"/>
      <c r="H18" s="645"/>
      <c r="I18" s="645"/>
      <c r="J18" s="645"/>
      <c r="K18" s="645"/>
      <c r="L18" s="645"/>
      <c r="M18" s="645"/>
      <c r="N18" s="645"/>
      <c r="O18" s="645"/>
      <c r="P18" s="645"/>
      <c r="Q18" s="646"/>
      <c r="R18" s="647">
        <v>6575</v>
      </c>
      <c r="S18" s="648"/>
      <c r="T18" s="648"/>
      <c r="U18" s="648"/>
      <c r="V18" s="648"/>
      <c r="W18" s="648"/>
      <c r="X18" s="648"/>
      <c r="Y18" s="649"/>
      <c r="Z18" s="650">
        <v>0.1</v>
      </c>
      <c r="AA18" s="650"/>
      <c r="AB18" s="650"/>
      <c r="AC18" s="650"/>
      <c r="AD18" s="651">
        <v>6575</v>
      </c>
      <c r="AE18" s="651"/>
      <c r="AF18" s="651"/>
      <c r="AG18" s="651"/>
      <c r="AH18" s="651"/>
      <c r="AI18" s="651"/>
      <c r="AJ18" s="651"/>
      <c r="AK18" s="651"/>
      <c r="AL18" s="652">
        <v>0.2</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130</v>
      </c>
      <c r="BH18" s="648"/>
      <c r="BI18" s="648"/>
      <c r="BJ18" s="648"/>
      <c r="BK18" s="648"/>
      <c r="BL18" s="648"/>
      <c r="BM18" s="648"/>
      <c r="BN18" s="649"/>
      <c r="BO18" s="650" t="s">
        <v>240</v>
      </c>
      <c r="BP18" s="650"/>
      <c r="BQ18" s="650"/>
      <c r="BR18" s="650"/>
      <c r="BS18" s="656" t="s">
        <v>130</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t="s">
        <v>177</v>
      </c>
      <c r="CS18" s="648"/>
      <c r="CT18" s="648"/>
      <c r="CU18" s="648"/>
      <c r="CV18" s="648"/>
      <c r="CW18" s="648"/>
      <c r="CX18" s="648"/>
      <c r="CY18" s="649"/>
      <c r="CZ18" s="650" t="s">
        <v>130</v>
      </c>
      <c r="DA18" s="650"/>
      <c r="DB18" s="650"/>
      <c r="DC18" s="650"/>
      <c r="DD18" s="656" t="s">
        <v>240</v>
      </c>
      <c r="DE18" s="648"/>
      <c r="DF18" s="648"/>
      <c r="DG18" s="648"/>
      <c r="DH18" s="648"/>
      <c r="DI18" s="648"/>
      <c r="DJ18" s="648"/>
      <c r="DK18" s="648"/>
      <c r="DL18" s="648"/>
      <c r="DM18" s="648"/>
      <c r="DN18" s="648"/>
      <c r="DO18" s="648"/>
      <c r="DP18" s="649"/>
      <c r="DQ18" s="656" t="s">
        <v>130</v>
      </c>
      <c r="DR18" s="648"/>
      <c r="DS18" s="648"/>
      <c r="DT18" s="648"/>
      <c r="DU18" s="648"/>
      <c r="DV18" s="648"/>
      <c r="DW18" s="648"/>
      <c r="DX18" s="648"/>
      <c r="DY18" s="648"/>
      <c r="DZ18" s="648"/>
      <c r="EA18" s="648"/>
      <c r="EB18" s="648"/>
      <c r="EC18" s="657"/>
    </row>
    <row r="19" spans="2:133" ht="11.25" customHeight="1" x14ac:dyDescent="0.15">
      <c r="B19" s="644" t="s">
        <v>272</v>
      </c>
      <c r="C19" s="645"/>
      <c r="D19" s="645"/>
      <c r="E19" s="645"/>
      <c r="F19" s="645"/>
      <c r="G19" s="645"/>
      <c r="H19" s="645"/>
      <c r="I19" s="645"/>
      <c r="J19" s="645"/>
      <c r="K19" s="645"/>
      <c r="L19" s="645"/>
      <c r="M19" s="645"/>
      <c r="N19" s="645"/>
      <c r="O19" s="645"/>
      <c r="P19" s="645"/>
      <c r="Q19" s="646"/>
      <c r="R19" s="647">
        <v>3407</v>
      </c>
      <c r="S19" s="648"/>
      <c r="T19" s="648"/>
      <c r="U19" s="648"/>
      <c r="V19" s="648"/>
      <c r="W19" s="648"/>
      <c r="X19" s="648"/>
      <c r="Y19" s="649"/>
      <c r="Z19" s="650">
        <v>0</v>
      </c>
      <c r="AA19" s="650"/>
      <c r="AB19" s="650"/>
      <c r="AC19" s="650"/>
      <c r="AD19" s="651">
        <v>3407</v>
      </c>
      <c r="AE19" s="651"/>
      <c r="AF19" s="651"/>
      <c r="AG19" s="651"/>
      <c r="AH19" s="651"/>
      <c r="AI19" s="651"/>
      <c r="AJ19" s="651"/>
      <c r="AK19" s="651"/>
      <c r="AL19" s="652">
        <v>0.1</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t="s">
        <v>177</v>
      </c>
      <c r="BH19" s="648"/>
      <c r="BI19" s="648"/>
      <c r="BJ19" s="648"/>
      <c r="BK19" s="648"/>
      <c r="BL19" s="648"/>
      <c r="BM19" s="648"/>
      <c r="BN19" s="649"/>
      <c r="BO19" s="650" t="s">
        <v>130</v>
      </c>
      <c r="BP19" s="650"/>
      <c r="BQ19" s="650"/>
      <c r="BR19" s="650"/>
      <c r="BS19" s="656" t="s">
        <v>240</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130</v>
      </c>
      <c r="CS19" s="648"/>
      <c r="CT19" s="648"/>
      <c r="CU19" s="648"/>
      <c r="CV19" s="648"/>
      <c r="CW19" s="648"/>
      <c r="CX19" s="648"/>
      <c r="CY19" s="649"/>
      <c r="CZ19" s="650" t="s">
        <v>130</v>
      </c>
      <c r="DA19" s="650"/>
      <c r="DB19" s="650"/>
      <c r="DC19" s="650"/>
      <c r="DD19" s="656" t="s">
        <v>130</v>
      </c>
      <c r="DE19" s="648"/>
      <c r="DF19" s="648"/>
      <c r="DG19" s="648"/>
      <c r="DH19" s="648"/>
      <c r="DI19" s="648"/>
      <c r="DJ19" s="648"/>
      <c r="DK19" s="648"/>
      <c r="DL19" s="648"/>
      <c r="DM19" s="648"/>
      <c r="DN19" s="648"/>
      <c r="DO19" s="648"/>
      <c r="DP19" s="649"/>
      <c r="DQ19" s="656" t="s">
        <v>130</v>
      </c>
      <c r="DR19" s="648"/>
      <c r="DS19" s="648"/>
      <c r="DT19" s="648"/>
      <c r="DU19" s="648"/>
      <c r="DV19" s="648"/>
      <c r="DW19" s="648"/>
      <c r="DX19" s="648"/>
      <c r="DY19" s="648"/>
      <c r="DZ19" s="648"/>
      <c r="EA19" s="648"/>
      <c r="EB19" s="648"/>
      <c r="EC19" s="657"/>
    </row>
    <row r="20" spans="2:133" ht="11.25" customHeight="1" x14ac:dyDescent="0.15">
      <c r="B20" s="644" t="s">
        <v>275</v>
      </c>
      <c r="C20" s="645"/>
      <c r="D20" s="645"/>
      <c r="E20" s="645"/>
      <c r="F20" s="645"/>
      <c r="G20" s="645"/>
      <c r="H20" s="645"/>
      <c r="I20" s="645"/>
      <c r="J20" s="645"/>
      <c r="K20" s="645"/>
      <c r="L20" s="645"/>
      <c r="M20" s="645"/>
      <c r="N20" s="645"/>
      <c r="O20" s="645"/>
      <c r="P20" s="645"/>
      <c r="Q20" s="646"/>
      <c r="R20" s="647">
        <v>2599</v>
      </c>
      <c r="S20" s="648"/>
      <c r="T20" s="648"/>
      <c r="U20" s="648"/>
      <c r="V20" s="648"/>
      <c r="W20" s="648"/>
      <c r="X20" s="648"/>
      <c r="Y20" s="649"/>
      <c r="Z20" s="650">
        <v>0</v>
      </c>
      <c r="AA20" s="650"/>
      <c r="AB20" s="650"/>
      <c r="AC20" s="650"/>
      <c r="AD20" s="651">
        <v>2599</v>
      </c>
      <c r="AE20" s="651"/>
      <c r="AF20" s="651"/>
      <c r="AG20" s="651"/>
      <c r="AH20" s="651"/>
      <c r="AI20" s="651"/>
      <c r="AJ20" s="651"/>
      <c r="AK20" s="651"/>
      <c r="AL20" s="652">
        <v>0.1</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t="s">
        <v>177</v>
      </c>
      <c r="BH20" s="648"/>
      <c r="BI20" s="648"/>
      <c r="BJ20" s="648"/>
      <c r="BK20" s="648"/>
      <c r="BL20" s="648"/>
      <c r="BM20" s="648"/>
      <c r="BN20" s="649"/>
      <c r="BO20" s="650" t="s">
        <v>240</v>
      </c>
      <c r="BP20" s="650"/>
      <c r="BQ20" s="650"/>
      <c r="BR20" s="650"/>
      <c r="BS20" s="656" t="s">
        <v>240</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10498167</v>
      </c>
      <c r="CS20" s="648"/>
      <c r="CT20" s="648"/>
      <c r="CU20" s="648"/>
      <c r="CV20" s="648"/>
      <c r="CW20" s="648"/>
      <c r="CX20" s="648"/>
      <c r="CY20" s="649"/>
      <c r="CZ20" s="650">
        <v>100</v>
      </c>
      <c r="DA20" s="650"/>
      <c r="DB20" s="650"/>
      <c r="DC20" s="650"/>
      <c r="DD20" s="656">
        <v>859223</v>
      </c>
      <c r="DE20" s="648"/>
      <c r="DF20" s="648"/>
      <c r="DG20" s="648"/>
      <c r="DH20" s="648"/>
      <c r="DI20" s="648"/>
      <c r="DJ20" s="648"/>
      <c r="DK20" s="648"/>
      <c r="DL20" s="648"/>
      <c r="DM20" s="648"/>
      <c r="DN20" s="648"/>
      <c r="DO20" s="648"/>
      <c r="DP20" s="649"/>
      <c r="DQ20" s="656">
        <v>5142784</v>
      </c>
      <c r="DR20" s="648"/>
      <c r="DS20" s="648"/>
      <c r="DT20" s="648"/>
      <c r="DU20" s="648"/>
      <c r="DV20" s="648"/>
      <c r="DW20" s="648"/>
      <c r="DX20" s="648"/>
      <c r="DY20" s="648"/>
      <c r="DZ20" s="648"/>
      <c r="EA20" s="648"/>
      <c r="EB20" s="648"/>
      <c r="EC20" s="657"/>
    </row>
    <row r="21" spans="2:133" ht="11.25" customHeight="1" x14ac:dyDescent="0.15">
      <c r="B21" s="644" t="s">
        <v>278</v>
      </c>
      <c r="C21" s="645"/>
      <c r="D21" s="645"/>
      <c r="E21" s="645"/>
      <c r="F21" s="645"/>
      <c r="G21" s="645"/>
      <c r="H21" s="645"/>
      <c r="I21" s="645"/>
      <c r="J21" s="645"/>
      <c r="K21" s="645"/>
      <c r="L21" s="645"/>
      <c r="M21" s="645"/>
      <c r="N21" s="645"/>
      <c r="O21" s="645"/>
      <c r="P21" s="645"/>
      <c r="Q21" s="646"/>
      <c r="R21" s="647">
        <v>569</v>
      </c>
      <c r="S21" s="648"/>
      <c r="T21" s="648"/>
      <c r="U21" s="648"/>
      <c r="V21" s="648"/>
      <c r="W21" s="648"/>
      <c r="X21" s="648"/>
      <c r="Y21" s="649"/>
      <c r="Z21" s="650">
        <v>0</v>
      </c>
      <c r="AA21" s="650"/>
      <c r="AB21" s="650"/>
      <c r="AC21" s="650"/>
      <c r="AD21" s="651">
        <v>569</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t="s">
        <v>240</v>
      </c>
      <c r="BH21" s="648"/>
      <c r="BI21" s="648"/>
      <c r="BJ21" s="648"/>
      <c r="BK21" s="648"/>
      <c r="BL21" s="648"/>
      <c r="BM21" s="648"/>
      <c r="BN21" s="649"/>
      <c r="BO21" s="650" t="s">
        <v>240</v>
      </c>
      <c r="BP21" s="650"/>
      <c r="BQ21" s="650"/>
      <c r="BR21" s="650"/>
      <c r="BS21" s="656" t="s">
        <v>130</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280</v>
      </c>
      <c r="C22" s="645"/>
      <c r="D22" s="645"/>
      <c r="E22" s="645"/>
      <c r="F22" s="645"/>
      <c r="G22" s="645"/>
      <c r="H22" s="645"/>
      <c r="I22" s="645"/>
      <c r="J22" s="645"/>
      <c r="K22" s="645"/>
      <c r="L22" s="645"/>
      <c r="M22" s="645"/>
      <c r="N22" s="645"/>
      <c r="O22" s="645"/>
      <c r="P22" s="645"/>
      <c r="Q22" s="646"/>
      <c r="R22" s="647">
        <v>2543126</v>
      </c>
      <c r="S22" s="648"/>
      <c r="T22" s="648"/>
      <c r="U22" s="648"/>
      <c r="V22" s="648"/>
      <c r="W22" s="648"/>
      <c r="X22" s="648"/>
      <c r="Y22" s="649"/>
      <c r="Z22" s="650">
        <v>23.9</v>
      </c>
      <c r="AA22" s="650"/>
      <c r="AB22" s="650"/>
      <c r="AC22" s="650"/>
      <c r="AD22" s="651">
        <v>2090036</v>
      </c>
      <c r="AE22" s="651"/>
      <c r="AF22" s="651"/>
      <c r="AG22" s="651"/>
      <c r="AH22" s="651"/>
      <c r="AI22" s="651"/>
      <c r="AJ22" s="651"/>
      <c r="AK22" s="651"/>
      <c r="AL22" s="652">
        <v>48.4</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240</v>
      </c>
      <c r="BH22" s="648"/>
      <c r="BI22" s="648"/>
      <c r="BJ22" s="648"/>
      <c r="BK22" s="648"/>
      <c r="BL22" s="648"/>
      <c r="BM22" s="648"/>
      <c r="BN22" s="649"/>
      <c r="BO22" s="650" t="s">
        <v>240</v>
      </c>
      <c r="BP22" s="650"/>
      <c r="BQ22" s="650"/>
      <c r="BR22" s="650"/>
      <c r="BS22" s="656" t="s">
        <v>240</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283</v>
      </c>
      <c r="C23" s="645"/>
      <c r="D23" s="645"/>
      <c r="E23" s="645"/>
      <c r="F23" s="645"/>
      <c r="G23" s="645"/>
      <c r="H23" s="645"/>
      <c r="I23" s="645"/>
      <c r="J23" s="645"/>
      <c r="K23" s="645"/>
      <c r="L23" s="645"/>
      <c r="M23" s="645"/>
      <c r="N23" s="645"/>
      <c r="O23" s="645"/>
      <c r="P23" s="645"/>
      <c r="Q23" s="646"/>
      <c r="R23" s="647">
        <v>2090036</v>
      </c>
      <c r="S23" s="648"/>
      <c r="T23" s="648"/>
      <c r="U23" s="648"/>
      <c r="V23" s="648"/>
      <c r="W23" s="648"/>
      <c r="X23" s="648"/>
      <c r="Y23" s="649"/>
      <c r="Z23" s="650">
        <v>19.7</v>
      </c>
      <c r="AA23" s="650"/>
      <c r="AB23" s="650"/>
      <c r="AC23" s="650"/>
      <c r="AD23" s="651">
        <v>2090036</v>
      </c>
      <c r="AE23" s="651"/>
      <c r="AF23" s="651"/>
      <c r="AG23" s="651"/>
      <c r="AH23" s="651"/>
      <c r="AI23" s="651"/>
      <c r="AJ23" s="651"/>
      <c r="AK23" s="651"/>
      <c r="AL23" s="652">
        <v>48.4</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t="s">
        <v>130</v>
      </c>
      <c r="BH23" s="648"/>
      <c r="BI23" s="648"/>
      <c r="BJ23" s="648"/>
      <c r="BK23" s="648"/>
      <c r="BL23" s="648"/>
      <c r="BM23" s="648"/>
      <c r="BN23" s="649"/>
      <c r="BO23" s="650" t="s">
        <v>177</v>
      </c>
      <c r="BP23" s="650"/>
      <c r="BQ23" s="650"/>
      <c r="BR23" s="650"/>
      <c r="BS23" s="656" t="s">
        <v>130</v>
      </c>
      <c r="BT23" s="648"/>
      <c r="BU23" s="648"/>
      <c r="BV23" s="648"/>
      <c r="BW23" s="648"/>
      <c r="BX23" s="648"/>
      <c r="BY23" s="648"/>
      <c r="BZ23" s="648"/>
      <c r="CA23" s="648"/>
      <c r="CB23" s="657"/>
      <c r="CD23" s="629" t="s">
        <v>223</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78" t="s">
        <v>288</v>
      </c>
      <c r="DM23" s="679"/>
      <c r="DN23" s="679"/>
      <c r="DO23" s="679"/>
      <c r="DP23" s="679"/>
      <c r="DQ23" s="679"/>
      <c r="DR23" s="679"/>
      <c r="DS23" s="679"/>
      <c r="DT23" s="679"/>
      <c r="DU23" s="679"/>
      <c r="DV23" s="680"/>
      <c r="DW23" s="629" t="s">
        <v>289</v>
      </c>
      <c r="DX23" s="630"/>
      <c r="DY23" s="630"/>
      <c r="DZ23" s="630"/>
      <c r="EA23" s="630"/>
      <c r="EB23" s="630"/>
      <c r="EC23" s="631"/>
    </row>
    <row r="24" spans="2:133" ht="11.25" customHeight="1" x14ac:dyDescent="0.15">
      <c r="B24" s="644" t="s">
        <v>290</v>
      </c>
      <c r="C24" s="645"/>
      <c r="D24" s="645"/>
      <c r="E24" s="645"/>
      <c r="F24" s="645"/>
      <c r="G24" s="645"/>
      <c r="H24" s="645"/>
      <c r="I24" s="645"/>
      <c r="J24" s="645"/>
      <c r="K24" s="645"/>
      <c r="L24" s="645"/>
      <c r="M24" s="645"/>
      <c r="N24" s="645"/>
      <c r="O24" s="645"/>
      <c r="P24" s="645"/>
      <c r="Q24" s="646"/>
      <c r="R24" s="647">
        <v>453090</v>
      </c>
      <c r="S24" s="648"/>
      <c r="T24" s="648"/>
      <c r="U24" s="648"/>
      <c r="V24" s="648"/>
      <c r="W24" s="648"/>
      <c r="X24" s="648"/>
      <c r="Y24" s="649"/>
      <c r="Z24" s="650">
        <v>4.3</v>
      </c>
      <c r="AA24" s="650"/>
      <c r="AB24" s="650"/>
      <c r="AC24" s="650"/>
      <c r="AD24" s="651" t="s">
        <v>177</v>
      </c>
      <c r="AE24" s="651"/>
      <c r="AF24" s="651"/>
      <c r="AG24" s="651"/>
      <c r="AH24" s="651"/>
      <c r="AI24" s="651"/>
      <c r="AJ24" s="651"/>
      <c r="AK24" s="651"/>
      <c r="AL24" s="652" t="s">
        <v>177</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240</v>
      </c>
      <c r="BH24" s="648"/>
      <c r="BI24" s="648"/>
      <c r="BJ24" s="648"/>
      <c r="BK24" s="648"/>
      <c r="BL24" s="648"/>
      <c r="BM24" s="648"/>
      <c r="BN24" s="649"/>
      <c r="BO24" s="650" t="s">
        <v>240</v>
      </c>
      <c r="BP24" s="650"/>
      <c r="BQ24" s="650"/>
      <c r="BR24" s="650"/>
      <c r="BS24" s="656" t="s">
        <v>240</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2650286</v>
      </c>
      <c r="CS24" s="637"/>
      <c r="CT24" s="637"/>
      <c r="CU24" s="637"/>
      <c r="CV24" s="637"/>
      <c r="CW24" s="637"/>
      <c r="CX24" s="637"/>
      <c r="CY24" s="638"/>
      <c r="CZ24" s="641">
        <v>25.2</v>
      </c>
      <c r="DA24" s="642"/>
      <c r="DB24" s="642"/>
      <c r="DC24" s="661"/>
      <c r="DD24" s="683">
        <v>2199376</v>
      </c>
      <c r="DE24" s="637"/>
      <c r="DF24" s="637"/>
      <c r="DG24" s="637"/>
      <c r="DH24" s="637"/>
      <c r="DI24" s="637"/>
      <c r="DJ24" s="637"/>
      <c r="DK24" s="638"/>
      <c r="DL24" s="683">
        <v>2097444</v>
      </c>
      <c r="DM24" s="637"/>
      <c r="DN24" s="637"/>
      <c r="DO24" s="637"/>
      <c r="DP24" s="637"/>
      <c r="DQ24" s="637"/>
      <c r="DR24" s="637"/>
      <c r="DS24" s="637"/>
      <c r="DT24" s="637"/>
      <c r="DU24" s="637"/>
      <c r="DV24" s="638"/>
      <c r="DW24" s="641">
        <v>46.9</v>
      </c>
      <c r="DX24" s="642"/>
      <c r="DY24" s="642"/>
      <c r="DZ24" s="642"/>
      <c r="EA24" s="642"/>
      <c r="EB24" s="642"/>
      <c r="EC24" s="643"/>
    </row>
    <row r="25" spans="2:133" ht="11.25" customHeight="1" x14ac:dyDescent="0.15">
      <c r="B25" s="644" t="s">
        <v>293</v>
      </c>
      <c r="C25" s="645"/>
      <c r="D25" s="645"/>
      <c r="E25" s="645"/>
      <c r="F25" s="645"/>
      <c r="G25" s="645"/>
      <c r="H25" s="645"/>
      <c r="I25" s="645"/>
      <c r="J25" s="645"/>
      <c r="K25" s="645"/>
      <c r="L25" s="645"/>
      <c r="M25" s="645"/>
      <c r="N25" s="645"/>
      <c r="O25" s="645"/>
      <c r="P25" s="645"/>
      <c r="Q25" s="646"/>
      <c r="R25" s="647" t="s">
        <v>177</v>
      </c>
      <c r="S25" s="648"/>
      <c r="T25" s="648"/>
      <c r="U25" s="648"/>
      <c r="V25" s="648"/>
      <c r="W25" s="648"/>
      <c r="X25" s="648"/>
      <c r="Y25" s="649"/>
      <c r="Z25" s="650" t="s">
        <v>177</v>
      </c>
      <c r="AA25" s="650"/>
      <c r="AB25" s="650"/>
      <c r="AC25" s="650"/>
      <c r="AD25" s="651" t="s">
        <v>177</v>
      </c>
      <c r="AE25" s="651"/>
      <c r="AF25" s="651"/>
      <c r="AG25" s="651"/>
      <c r="AH25" s="651"/>
      <c r="AI25" s="651"/>
      <c r="AJ25" s="651"/>
      <c r="AK25" s="651"/>
      <c r="AL25" s="652" t="s">
        <v>130</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177</v>
      </c>
      <c r="BH25" s="648"/>
      <c r="BI25" s="648"/>
      <c r="BJ25" s="648"/>
      <c r="BK25" s="648"/>
      <c r="BL25" s="648"/>
      <c r="BM25" s="648"/>
      <c r="BN25" s="649"/>
      <c r="BO25" s="650" t="s">
        <v>130</v>
      </c>
      <c r="BP25" s="650"/>
      <c r="BQ25" s="650"/>
      <c r="BR25" s="650"/>
      <c r="BS25" s="656" t="s">
        <v>177</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1203768</v>
      </c>
      <c r="CS25" s="684"/>
      <c r="CT25" s="684"/>
      <c r="CU25" s="684"/>
      <c r="CV25" s="684"/>
      <c r="CW25" s="684"/>
      <c r="CX25" s="684"/>
      <c r="CY25" s="685"/>
      <c r="CZ25" s="652">
        <v>11.5</v>
      </c>
      <c r="DA25" s="681"/>
      <c r="DB25" s="681"/>
      <c r="DC25" s="686"/>
      <c r="DD25" s="656">
        <v>1165037</v>
      </c>
      <c r="DE25" s="684"/>
      <c r="DF25" s="684"/>
      <c r="DG25" s="684"/>
      <c r="DH25" s="684"/>
      <c r="DI25" s="684"/>
      <c r="DJ25" s="684"/>
      <c r="DK25" s="685"/>
      <c r="DL25" s="656">
        <v>1075124</v>
      </c>
      <c r="DM25" s="684"/>
      <c r="DN25" s="684"/>
      <c r="DO25" s="684"/>
      <c r="DP25" s="684"/>
      <c r="DQ25" s="684"/>
      <c r="DR25" s="684"/>
      <c r="DS25" s="684"/>
      <c r="DT25" s="684"/>
      <c r="DU25" s="684"/>
      <c r="DV25" s="685"/>
      <c r="DW25" s="652">
        <v>24</v>
      </c>
      <c r="DX25" s="681"/>
      <c r="DY25" s="681"/>
      <c r="DZ25" s="681"/>
      <c r="EA25" s="681"/>
      <c r="EB25" s="681"/>
      <c r="EC25" s="682"/>
    </row>
    <row r="26" spans="2:133" ht="11.25" customHeight="1" x14ac:dyDescent="0.15">
      <c r="B26" s="644" t="s">
        <v>296</v>
      </c>
      <c r="C26" s="645"/>
      <c r="D26" s="645"/>
      <c r="E26" s="645"/>
      <c r="F26" s="645"/>
      <c r="G26" s="645"/>
      <c r="H26" s="645"/>
      <c r="I26" s="645"/>
      <c r="J26" s="645"/>
      <c r="K26" s="645"/>
      <c r="L26" s="645"/>
      <c r="M26" s="645"/>
      <c r="N26" s="645"/>
      <c r="O26" s="645"/>
      <c r="P26" s="645"/>
      <c r="Q26" s="646"/>
      <c r="R26" s="647">
        <v>4704515</v>
      </c>
      <c r="S26" s="648"/>
      <c r="T26" s="648"/>
      <c r="U26" s="648"/>
      <c r="V26" s="648"/>
      <c r="W26" s="648"/>
      <c r="X26" s="648"/>
      <c r="Y26" s="649"/>
      <c r="Z26" s="650">
        <v>44.2</v>
      </c>
      <c r="AA26" s="650"/>
      <c r="AB26" s="650"/>
      <c r="AC26" s="650"/>
      <c r="AD26" s="651">
        <v>4251425</v>
      </c>
      <c r="AE26" s="651"/>
      <c r="AF26" s="651"/>
      <c r="AG26" s="651"/>
      <c r="AH26" s="651"/>
      <c r="AI26" s="651"/>
      <c r="AJ26" s="651"/>
      <c r="AK26" s="651"/>
      <c r="AL26" s="652">
        <v>98.6</v>
      </c>
      <c r="AM26" s="653"/>
      <c r="AN26" s="653"/>
      <c r="AO26" s="654"/>
      <c r="AP26" s="666" t="s">
        <v>297</v>
      </c>
      <c r="AQ26" s="687"/>
      <c r="AR26" s="687"/>
      <c r="AS26" s="687"/>
      <c r="AT26" s="687"/>
      <c r="AU26" s="687"/>
      <c r="AV26" s="687"/>
      <c r="AW26" s="687"/>
      <c r="AX26" s="687"/>
      <c r="AY26" s="687"/>
      <c r="AZ26" s="687"/>
      <c r="BA26" s="687"/>
      <c r="BB26" s="687"/>
      <c r="BC26" s="687"/>
      <c r="BD26" s="687"/>
      <c r="BE26" s="687"/>
      <c r="BF26" s="668"/>
      <c r="BG26" s="647" t="s">
        <v>130</v>
      </c>
      <c r="BH26" s="648"/>
      <c r="BI26" s="648"/>
      <c r="BJ26" s="648"/>
      <c r="BK26" s="648"/>
      <c r="BL26" s="648"/>
      <c r="BM26" s="648"/>
      <c r="BN26" s="649"/>
      <c r="BO26" s="650" t="s">
        <v>240</v>
      </c>
      <c r="BP26" s="650"/>
      <c r="BQ26" s="650"/>
      <c r="BR26" s="650"/>
      <c r="BS26" s="656" t="s">
        <v>240</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785062</v>
      </c>
      <c r="CS26" s="648"/>
      <c r="CT26" s="648"/>
      <c r="CU26" s="648"/>
      <c r="CV26" s="648"/>
      <c r="CW26" s="648"/>
      <c r="CX26" s="648"/>
      <c r="CY26" s="649"/>
      <c r="CZ26" s="652">
        <v>7.5</v>
      </c>
      <c r="DA26" s="681"/>
      <c r="DB26" s="681"/>
      <c r="DC26" s="686"/>
      <c r="DD26" s="656">
        <v>759204</v>
      </c>
      <c r="DE26" s="648"/>
      <c r="DF26" s="648"/>
      <c r="DG26" s="648"/>
      <c r="DH26" s="648"/>
      <c r="DI26" s="648"/>
      <c r="DJ26" s="648"/>
      <c r="DK26" s="649"/>
      <c r="DL26" s="656" t="s">
        <v>240</v>
      </c>
      <c r="DM26" s="648"/>
      <c r="DN26" s="648"/>
      <c r="DO26" s="648"/>
      <c r="DP26" s="648"/>
      <c r="DQ26" s="648"/>
      <c r="DR26" s="648"/>
      <c r="DS26" s="648"/>
      <c r="DT26" s="648"/>
      <c r="DU26" s="648"/>
      <c r="DV26" s="649"/>
      <c r="DW26" s="652" t="s">
        <v>240</v>
      </c>
      <c r="DX26" s="681"/>
      <c r="DY26" s="681"/>
      <c r="DZ26" s="681"/>
      <c r="EA26" s="681"/>
      <c r="EB26" s="681"/>
      <c r="EC26" s="682"/>
    </row>
    <row r="27" spans="2:133" ht="11.25" customHeight="1" x14ac:dyDescent="0.15">
      <c r="B27" s="644" t="s">
        <v>299</v>
      </c>
      <c r="C27" s="645"/>
      <c r="D27" s="645"/>
      <c r="E27" s="645"/>
      <c r="F27" s="645"/>
      <c r="G27" s="645"/>
      <c r="H27" s="645"/>
      <c r="I27" s="645"/>
      <c r="J27" s="645"/>
      <c r="K27" s="645"/>
      <c r="L27" s="645"/>
      <c r="M27" s="645"/>
      <c r="N27" s="645"/>
      <c r="O27" s="645"/>
      <c r="P27" s="645"/>
      <c r="Q27" s="646"/>
      <c r="R27" s="647">
        <v>1038</v>
      </c>
      <c r="S27" s="648"/>
      <c r="T27" s="648"/>
      <c r="U27" s="648"/>
      <c r="V27" s="648"/>
      <c r="W27" s="648"/>
      <c r="X27" s="648"/>
      <c r="Y27" s="649"/>
      <c r="Z27" s="650">
        <v>0</v>
      </c>
      <c r="AA27" s="650"/>
      <c r="AB27" s="650"/>
      <c r="AC27" s="650"/>
      <c r="AD27" s="651">
        <v>1038</v>
      </c>
      <c r="AE27" s="651"/>
      <c r="AF27" s="651"/>
      <c r="AG27" s="651"/>
      <c r="AH27" s="651"/>
      <c r="AI27" s="651"/>
      <c r="AJ27" s="651"/>
      <c r="AK27" s="651"/>
      <c r="AL27" s="652">
        <v>0</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1783498</v>
      </c>
      <c r="BH27" s="648"/>
      <c r="BI27" s="648"/>
      <c r="BJ27" s="648"/>
      <c r="BK27" s="648"/>
      <c r="BL27" s="648"/>
      <c r="BM27" s="648"/>
      <c r="BN27" s="649"/>
      <c r="BO27" s="650">
        <v>100</v>
      </c>
      <c r="BP27" s="650"/>
      <c r="BQ27" s="650"/>
      <c r="BR27" s="650"/>
      <c r="BS27" s="656">
        <v>22401</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404679</v>
      </c>
      <c r="CS27" s="684"/>
      <c r="CT27" s="684"/>
      <c r="CU27" s="684"/>
      <c r="CV27" s="684"/>
      <c r="CW27" s="684"/>
      <c r="CX27" s="684"/>
      <c r="CY27" s="685"/>
      <c r="CZ27" s="652">
        <v>3.9</v>
      </c>
      <c r="DA27" s="681"/>
      <c r="DB27" s="681"/>
      <c r="DC27" s="686"/>
      <c r="DD27" s="656">
        <v>117391</v>
      </c>
      <c r="DE27" s="684"/>
      <c r="DF27" s="684"/>
      <c r="DG27" s="684"/>
      <c r="DH27" s="684"/>
      <c r="DI27" s="684"/>
      <c r="DJ27" s="684"/>
      <c r="DK27" s="685"/>
      <c r="DL27" s="656">
        <v>105372</v>
      </c>
      <c r="DM27" s="684"/>
      <c r="DN27" s="684"/>
      <c r="DO27" s="684"/>
      <c r="DP27" s="684"/>
      <c r="DQ27" s="684"/>
      <c r="DR27" s="684"/>
      <c r="DS27" s="684"/>
      <c r="DT27" s="684"/>
      <c r="DU27" s="684"/>
      <c r="DV27" s="685"/>
      <c r="DW27" s="652">
        <v>2.4</v>
      </c>
      <c r="DX27" s="681"/>
      <c r="DY27" s="681"/>
      <c r="DZ27" s="681"/>
      <c r="EA27" s="681"/>
      <c r="EB27" s="681"/>
      <c r="EC27" s="682"/>
    </row>
    <row r="28" spans="2:133" ht="11.25" customHeight="1" x14ac:dyDescent="0.15">
      <c r="B28" s="644" t="s">
        <v>302</v>
      </c>
      <c r="C28" s="645"/>
      <c r="D28" s="645"/>
      <c r="E28" s="645"/>
      <c r="F28" s="645"/>
      <c r="G28" s="645"/>
      <c r="H28" s="645"/>
      <c r="I28" s="645"/>
      <c r="J28" s="645"/>
      <c r="K28" s="645"/>
      <c r="L28" s="645"/>
      <c r="M28" s="645"/>
      <c r="N28" s="645"/>
      <c r="O28" s="645"/>
      <c r="P28" s="645"/>
      <c r="Q28" s="646"/>
      <c r="R28" s="647">
        <v>15558</v>
      </c>
      <c r="S28" s="648"/>
      <c r="T28" s="648"/>
      <c r="U28" s="648"/>
      <c r="V28" s="648"/>
      <c r="W28" s="648"/>
      <c r="X28" s="648"/>
      <c r="Y28" s="649"/>
      <c r="Z28" s="650">
        <v>0.1</v>
      </c>
      <c r="AA28" s="650"/>
      <c r="AB28" s="650"/>
      <c r="AC28" s="650"/>
      <c r="AD28" s="651" t="s">
        <v>177</v>
      </c>
      <c r="AE28" s="651"/>
      <c r="AF28" s="651"/>
      <c r="AG28" s="651"/>
      <c r="AH28" s="651"/>
      <c r="AI28" s="651"/>
      <c r="AJ28" s="651"/>
      <c r="AK28" s="651"/>
      <c r="AL28" s="652" t="s">
        <v>240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1041839</v>
      </c>
      <c r="CS28" s="648"/>
      <c r="CT28" s="648"/>
      <c r="CU28" s="648"/>
      <c r="CV28" s="648"/>
      <c r="CW28" s="648"/>
      <c r="CX28" s="648"/>
      <c r="CY28" s="649"/>
      <c r="CZ28" s="652">
        <v>9.9</v>
      </c>
      <c r="DA28" s="681"/>
      <c r="DB28" s="681"/>
      <c r="DC28" s="686"/>
      <c r="DD28" s="656">
        <v>916948</v>
      </c>
      <c r="DE28" s="648"/>
      <c r="DF28" s="648"/>
      <c r="DG28" s="648"/>
      <c r="DH28" s="648"/>
      <c r="DI28" s="648"/>
      <c r="DJ28" s="648"/>
      <c r="DK28" s="649"/>
      <c r="DL28" s="656">
        <v>916948</v>
      </c>
      <c r="DM28" s="648"/>
      <c r="DN28" s="648"/>
      <c r="DO28" s="648"/>
      <c r="DP28" s="648"/>
      <c r="DQ28" s="648"/>
      <c r="DR28" s="648"/>
      <c r="DS28" s="648"/>
      <c r="DT28" s="648"/>
      <c r="DU28" s="648"/>
      <c r="DV28" s="649"/>
      <c r="DW28" s="652">
        <v>20.5</v>
      </c>
      <c r="DX28" s="681"/>
      <c r="DY28" s="681"/>
      <c r="DZ28" s="681"/>
      <c r="EA28" s="681"/>
      <c r="EB28" s="681"/>
      <c r="EC28" s="682"/>
    </row>
    <row r="29" spans="2:133" ht="11.25" customHeight="1" x14ac:dyDescent="0.15">
      <c r="B29" s="644" t="s">
        <v>304</v>
      </c>
      <c r="C29" s="645"/>
      <c r="D29" s="645"/>
      <c r="E29" s="645"/>
      <c r="F29" s="645"/>
      <c r="G29" s="645"/>
      <c r="H29" s="645"/>
      <c r="I29" s="645"/>
      <c r="J29" s="645"/>
      <c r="K29" s="645"/>
      <c r="L29" s="645"/>
      <c r="M29" s="645"/>
      <c r="N29" s="645"/>
      <c r="O29" s="645"/>
      <c r="P29" s="645"/>
      <c r="Q29" s="646"/>
      <c r="R29" s="647">
        <v>199181</v>
      </c>
      <c r="S29" s="648"/>
      <c r="T29" s="648"/>
      <c r="U29" s="648"/>
      <c r="V29" s="648"/>
      <c r="W29" s="648"/>
      <c r="X29" s="648"/>
      <c r="Y29" s="649"/>
      <c r="Z29" s="650">
        <v>1.9</v>
      </c>
      <c r="AA29" s="650"/>
      <c r="AB29" s="650"/>
      <c r="AC29" s="650"/>
      <c r="AD29" s="651" t="s">
        <v>130</v>
      </c>
      <c r="AE29" s="651"/>
      <c r="AF29" s="651"/>
      <c r="AG29" s="651"/>
      <c r="AH29" s="651"/>
      <c r="AI29" s="651"/>
      <c r="AJ29" s="651"/>
      <c r="AK29" s="651"/>
      <c r="AL29" s="652" t="s">
        <v>177</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305</v>
      </c>
      <c r="CE29" s="694"/>
      <c r="CF29" s="662" t="s">
        <v>70</v>
      </c>
      <c r="CG29" s="663"/>
      <c r="CH29" s="663"/>
      <c r="CI29" s="663"/>
      <c r="CJ29" s="663"/>
      <c r="CK29" s="663"/>
      <c r="CL29" s="663"/>
      <c r="CM29" s="663"/>
      <c r="CN29" s="663"/>
      <c r="CO29" s="663"/>
      <c r="CP29" s="663"/>
      <c r="CQ29" s="664"/>
      <c r="CR29" s="647">
        <v>1041766</v>
      </c>
      <c r="CS29" s="684"/>
      <c r="CT29" s="684"/>
      <c r="CU29" s="684"/>
      <c r="CV29" s="684"/>
      <c r="CW29" s="684"/>
      <c r="CX29" s="684"/>
      <c r="CY29" s="685"/>
      <c r="CZ29" s="652">
        <v>9.9</v>
      </c>
      <c r="DA29" s="681"/>
      <c r="DB29" s="681"/>
      <c r="DC29" s="686"/>
      <c r="DD29" s="656">
        <v>916875</v>
      </c>
      <c r="DE29" s="684"/>
      <c r="DF29" s="684"/>
      <c r="DG29" s="684"/>
      <c r="DH29" s="684"/>
      <c r="DI29" s="684"/>
      <c r="DJ29" s="684"/>
      <c r="DK29" s="685"/>
      <c r="DL29" s="656">
        <v>916875</v>
      </c>
      <c r="DM29" s="684"/>
      <c r="DN29" s="684"/>
      <c r="DO29" s="684"/>
      <c r="DP29" s="684"/>
      <c r="DQ29" s="684"/>
      <c r="DR29" s="684"/>
      <c r="DS29" s="684"/>
      <c r="DT29" s="684"/>
      <c r="DU29" s="684"/>
      <c r="DV29" s="685"/>
      <c r="DW29" s="652">
        <v>20.5</v>
      </c>
      <c r="DX29" s="681"/>
      <c r="DY29" s="681"/>
      <c r="DZ29" s="681"/>
      <c r="EA29" s="681"/>
      <c r="EB29" s="681"/>
      <c r="EC29" s="682"/>
    </row>
    <row r="30" spans="2:133" ht="11.25" customHeight="1" x14ac:dyDescent="0.15">
      <c r="B30" s="644" t="s">
        <v>306</v>
      </c>
      <c r="C30" s="645"/>
      <c r="D30" s="645"/>
      <c r="E30" s="645"/>
      <c r="F30" s="645"/>
      <c r="G30" s="645"/>
      <c r="H30" s="645"/>
      <c r="I30" s="645"/>
      <c r="J30" s="645"/>
      <c r="K30" s="645"/>
      <c r="L30" s="645"/>
      <c r="M30" s="645"/>
      <c r="N30" s="645"/>
      <c r="O30" s="645"/>
      <c r="P30" s="645"/>
      <c r="Q30" s="646"/>
      <c r="R30" s="647">
        <v>4138</v>
      </c>
      <c r="S30" s="648"/>
      <c r="T30" s="648"/>
      <c r="U30" s="648"/>
      <c r="V30" s="648"/>
      <c r="W30" s="648"/>
      <c r="X30" s="648"/>
      <c r="Y30" s="649"/>
      <c r="Z30" s="650">
        <v>0</v>
      </c>
      <c r="AA30" s="650"/>
      <c r="AB30" s="650"/>
      <c r="AC30" s="650"/>
      <c r="AD30" s="651" t="s">
        <v>177</v>
      </c>
      <c r="AE30" s="651"/>
      <c r="AF30" s="651"/>
      <c r="AG30" s="651"/>
      <c r="AH30" s="651"/>
      <c r="AI30" s="651"/>
      <c r="AJ30" s="651"/>
      <c r="AK30" s="651"/>
      <c r="AL30" s="652" t="s">
        <v>177</v>
      </c>
      <c r="AM30" s="653"/>
      <c r="AN30" s="653"/>
      <c r="AO30" s="654"/>
      <c r="AP30" s="626" t="s">
        <v>223</v>
      </c>
      <c r="AQ30" s="627"/>
      <c r="AR30" s="627"/>
      <c r="AS30" s="627"/>
      <c r="AT30" s="627"/>
      <c r="AU30" s="627"/>
      <c r="AV30" s="627"/>
      <c r="AW30" s="627"/>
      <c r="AX30" s="627"/>
      <c r="AY30" s="627"/>
      <c r="AZ30" s="627"/>
      <c r="BA30" s="627"/>
      <c r="BB30" s="627"/>
      <c r="BC30" s="627"/>
      <c r="BD30" s="627"/>
      <c r="BE30" s="627"/>
      <c r="BF30" s="628"/>
      <c r="BG30" s="626" t="s">
        <v>307</v>
      </c>
      <c r="BH30" s="691"/>
      <c r="BI30" s="691"/>
      <c r="BJ30" s="691"/>
      <c r="BK30" s="691"/>
      <c r="BL30" s="691"/>
      <c r="BM30" s="691"/>
      <c r="BN30" s="691"/>
      <c r="BO30" s="691"/>
      <c r="BP30" s="691"/>
      <c r="BQ30" s="692"/>
      <c r="BR30" s="626" t="s">
        <v>308</v>
      </c>
      <c r="BS30" s="691"/>
      <c r="BT30" s="691"/>
      <c r="BU30" s="691"/>
      <c r="BV30" s="691"/>
      <c r="BW30" s="691"/>
      <c r="BX30" s="691"/>
      <c r="BY30" s="691"/>
      <c r="BZ30" s="691"/>
      <c r="CA30" s="691"/>
      <c r="CB30" s="692"/>
      <c r="CD30" s="695"/>
      <c r="CE30" s="696"/>
      <c r="CF30" s="662" t="s">
        <v>309</v>
      </c>
      <c r="CG30" s="663"/>
      <c r="CH30" s="663"/>
      <c r="CI30" s="663"/>
      <c r="CJ30" s="663"/>
      <c r="CK30" s="663"/>
      <c r="CL30" s="663"/>
      <c r="CM30" s="663"/>
      <c r="CN30" s="663"/>
      <c r="CO30" s="663"/>
      <c r="CP30" s="663"/>
      <c r="CQ30" s="664"/>
      <c r="CR30" s="647">
        <v>1002524</v>
      </c>
      <c r="CS30" s="648"/>
      <c r="CT30" s="648"/>
      <c r="CU30" s="648"/>
      <c r="CV30" s="648"/>
      <c r="CW30" s="648"/>
      <c r="CX30" s="648"/>
      <c r="CY30" s="649"/>
      <c r="CZ30" s="652">
        <v>9.5</v>
      </c>
      <c r="DA30" s="681"/>
      <c r="DB30" s="681"/>
      <c r="DC30" s="686"/>
      <c r="DD30" s="656">
        <v>877633</v>
      </c>
      <c r="DE30" s="648"/>
      <c r="DF30" s="648"/>
      <c r="DG30" s="648"/>
      <c r="DH30" s="648"/>
      <c r="DI30" s="648"/>
      <c r="DJ30" s="648"/>
      <c r="DK30" s="649"/>
      <c r="DL30" s="656">
        <v>877633</v>
      </c>
      <c r="DM30" s="648"/>
      <c r="DN30" s="648"/>
      <c r="DO30" s="648"/>
      <c r="DP30" s="648"/>
      <c r="DQ30" s="648"/>
      <c r="DR30" s="648"/>
      <c r="DS30" s="648"/>
      <c r="DT30" s="648"/>
      <c r="DU30" s="648"/>
      <c r="DV30" s="649"/>
      <c r="DW30" s="652">
        <v>19.600000000000001</v>
      </c>
      <c r="DX30" s="681"/>
      <c r="DY30" s="681"/>
      <c r="DZ30" s="681"/>
      <c r="EA30" s="681"/>
      <c r="EB30" s="681"/>
      <c r="EC30" s="682"/>
    </row>
    <row r="31" spans="2:133" ht="11.25" customHeight="1" x14ac:dyDescent="0.15">
      <c r="B31" s="644" t="s">
        <v>310</v>
      </c>
      <c r="C31" s="645"/>
      <c r="D31" s="645"/>
      <c r="E31" s="645"/>
      <c r="F31" s="645"/>
      <c r="G31" s="645"/>
      <c r="H31" s="645"/>
      <c r="I31" s="645"/>
      <c r="J31" s="645"/>
      <c r="K31" s="645"/>
      <c r="L31" s="645"/>
      <c r="M31" s="645"/>
      <c r="N31" s="645"/>
      <c r="O31" s="645"/>
      <c r="P31" s="645"/>
      <c r="Q31" s="646"/>
      <c r="R31" s="647">
        <v>2538043</v>
      </c>
      <c r="S31" s="648"/>
      <c r="T31" s="648"/>
      <c r="U31" s="648"/>
      <c r="V31" s="648"/>
      <c r="W31" s="648"/>
      <c r="X31" s="648"/>
      <c r="Y31" s="649"/>
      <c r="Z31" s="650">
        <v>23.9</v>
      </c>
      <c r="AA31" s="650"/>
      <c r="AB31" s="650"/>
      <c r="AC31" s="650"/>
      <c r="AD31" s="651" t="s">
        <v>130</v>
      </c>
      <c r="AE31" s="651"/>
      <c r="AF31" s="651"/>
      <c r="AG31" s="651"/>
      <c r="AH31" s="651"/>
      <c r="AI31" s="651"/>
      <c r="AJ31" s="651"/>
      <c r="AK31" s="651"/>
      <c r="AL31" s="652" t="s">
        <v>130</v>
      </c>
      <c r="AM31" s="653"/>
      <c r="AN31" s="653"/>
      <c r="AO31" s="654"/>
      <c r="AP31" s="704" t="s">
        <v>311</v>
      </c>
      <c r="AQ31" s="705"/>
      <c r="AR31" s="705"/>
      <c r="AS31" s="705"/>
      <c r="AT31" s="710" t="s">
        <v>312</v>
      </c>
      <c r="AU31" s="231"/>
      <c r="AV31" s="231"/>
      <c r="AW31" s="231"/>
      <c r="AX31" s="633" t="s">
        <v>189</v>
      </c>
      <c r="AY31" s="634"/>
      <c r="AZ31" s="634"/>
      <c r="BA31" s="634"/>
      <c r="BB31" s="634"/>
      <c r="BC31" s="634"/>
      <c r="BD31" s="634"/>
      <c r="BE31" s="634"/>
      <c r="BF31" s="635"/>
      <c r="BG31" s="703">
        <v>97.3</v>
      </c>
      <c r="BH31" s="699"/>
      <c r="BI31" s="699"/>
      <c r="BJ31" s="699"/>
      <c r="BK31" s="699"/>
      <c r="BL31" s="699"/>
      <c r="BM31" s="642">
        <v>82.3</v>
      </c>
      <c r="BN31" s="699"/>
      <c r="BO31" s="699"/>
      <c r="BP31" s="699"/>
      <c r="BQ31" s="700"/>
      <c r="BR31" s="703">
        <v>99.1</v>
      </c>
      <c r="BS31" s="699"/>
      <c r="BT31" s="699"/>
      <c r="BU31" s="699"/>
      <c r="BV31" s="699"/>
      <c r="BW31" s="699"/>
      <c r="BX31" s="642">
        <v>83.6</v>
      </c>
      <c r="BY31" s="699"/>
      <c r="BZ31" s="699"/>
      <c r="CA31" s="699"/>
      <c r="CB31" s="700"/>
      <c r="CD31" s="695"/>
      <c r="CE31" s="696"/>
      <c r="CF31" s="662" t="s">
        <v>313</v>
      </c>
      <c r="CG31" s="663"/>
      <c r="CH31" s="663"/>
      <c r="CI31" s="663"/>
      <c r="CJ31" s="663"/>
      <c r="CK31" s="663"/>
      <c r="CL31" s="663"/>
      <c r="CM31" s="663"/>
      <c r="CN31" s="663"/>
      <c r="CO31" s="663"/>
      <c r="CP31" s="663"/>
      <c r="CQ31" s="664"/>
      <c r="CR31" s="647">
        <v>39242</v>
      </c>
      <c r="CS31" s="684"/>
      <c r="CT31" s="684"/>
      <c r="CU31" s="684"/>
      <c r="CV31" s="684"/>
      <c r="CW31" s="684"/>
      <c r="CX31" s="684"/>
      <c r="CY31" s="685"/>
      <c r="CZ31" s="652">
        <v>0.4</v>
      </c>
      <c r="DA31" s="681"/>
      <c r="DB31" s="681"/>
      <c r="DC31" s="686"/>
      <c r="DD31" s="656">
        <v>39242</v>
      </c>
      <c r="DE31" s="684"/>
      <c r="DF31" s="684"/>
      <c r="DG31" s="684"/>
      <c r="DH31" s="684"/>
      <c r="DI31" s="684"/>
      <c r="DJ31" s="684"/>
      <c r="DK31" s="685"/>
      <c r="DL31" s="656">
        <v>39242</v>
      </c>
      <c r="DM31" s="684"/>
      <c r="DN31" s="684"/>
      <c r="DO31" s="684"/>
      <c r="DP31" s="684"/>
      <c r="DQ31" s="684"/>
      <c r="DR31" s="684"/>
      <c r="DS31" s="684"/>
      <c r="DT31" s="684"/>
      <c r="DU31" s="684"/>
      <c r="DV31" s="685"/>
      <c r="DW31" s="652">
        <v>0.9</v>
      </c>
      <c r="DX31" s="681"/>
      <c r="DY31" s="681"/>
      <c r="DZ31" s="681"/>
      <c r="EA31" s="681"/>
      <c r="EB31" s="681"/>
      <c r="EC31" s="682"/>
    </row>
    <row r="32" spans="2:133" ht="11.25" customHeight="1" x14ac:dyDescent="0.15">
      <c r="B32" s="714" t="s">
        <v>314</v>
      </c>
      <c r="C32" s="715"/>
      <c r="D32" s="715"/>
      <c r="E32" s="715"/>
      <c r="F32" s="715"/>
      <c r="G32" s="715"/>
      <c r="H32" s="715"/>
      <c r="I32" s="715"/>
      <c r="J32" s="715"/>
      <c r="K32" s="715"/>
      <c r="L32" s="715"/>
      <c r="M32" s="715"/>
      <c r="N32" s="715"/>
      <c r="O32" s="715"/>
      <c r="P32" s="715"/>
      <c r="Q32" s="716"/>
      <c r="R32" s="647">
        <v>36920</v>
      </c>
      <c r="S32" s="648"/>
      <c r="T32" s="648"/>
      <c r="U32" s="648"/>
      <c r="V32" s="648"/>
      <c r="W32" s="648"/>
      <c r="X32" s="648"/>
      <c r="Y32" s="649"/>
      <c r="Z32" s="650">
        <v>0.3</v>
      </c>
      <c r="AA32" s="650"/>
      <c r="AB32" s="650"/>
      <c r="AC32" s="650"/>
      <c r="AD32" s="651">
        <v>36920</v>
      </c>
      <c r="AE32" s="651"/>
      <c r="AF32" s="651"/>
      <c r="AG32" s="651"/>
      <c r="AH32" s="651"/>
      <c r="AI32" s="651"/>
      <c r="AJ32" s="651"/>
      <c r="AK32" s="651"/>
      <c r="AL32" s="652">
        <v>0.9</v>
      </c>
      <c r="AM32" s="653"/>
      <c r="AN32" s="653"/>
      <c r="AO32" s="654"/>
      <c r="AP32" s="706"/>
      <c r="AQ32" s="707"/>
      <c r="AR32" s="707"/>
      <c r="AS32" s="707"/>
      <c r="AT32" s="711"/>
      <c r="AU32" s="230" t="s">
        <v>315</v>
      </c>
      <c r="AV32" s="230"/>
      <c r="AW32" s="230"/>
      <c r="AX32" s="644" t="s">
        <v>316</v>
      </c>
      <c r="AY32" s="645"/>
      <c r="AZ32" s="645"/>
      <c r="BA32" s="645"/>
      <c r="BB32" s="645"/>
      <c r="BC32" s="645"/>
      <c r="BD32" s="645"/>
      <c r="BE32" s="645"/>
      <c r="BF32" s="646"/>
      <c r="BG32" s="713">
        <v>99.4</v>
      </c>
      <c r="BH32" s="684"/>
      <c r="BI32" s="684"/>
      <c r="BJ32" s="684"/>
      <c r="BK32" s="684"/>
      <c r="BL32" s="684"/>
      <c r="BM32" s="653">
        <v>97.6</v>
      </c>
      <c r="BN32" s="701"/>
      <c r="BO32" s="701"/>
      <c r="BP32" s="701"/>
      <c r="BQ32" s="702"/>
      <c r="BR32" s="713">
        <v>99.4</v>
      </c>
      <c r="BS32" s="684"/>
      <c r="BT32" s="684"/>
      <c r="BU32" s="684"/>
      <c r="BV32" s="684"/>
      <c r="BW32" s="684"/>
      <c r="BX32" s="653">
        <v>97.8</v>
      </c>
      <c r="BY32" s="701"/>
      <c r="BZ32" s="701"/>
      <c r="CA32" s="701"/>
      <c r="CB32" s="702"/>
      <c r="CD32" s="697"/>
      <c r="CE32" s="698"/>
      <c r="CF32" s="662" t="s">
        <v>317</v>
      </c>
      <c r="CG32" s="663"/>
      <c r="CH32" s="663"/>
      <c r="CI32" s="663"/>
      <c r="CJ32" s="663"/>
      <c r="CK32" s="663"/>
      <c r="CL32" s="663"/>
      <c r="CM32" s="663"/>
      <c r="CN32" s="663"/>
      <c r="CO32" s="663"/>
      <c r="CP32" s="663"/>
      <c r="CQ32" s="664"/>
      <c r="CR32" s="647">
        <v>73</v>
      </c>
      <c r="CS32" s="648"/>
      <c r="CT32" s="648"/>
      <c r="CU32" s="648"/>
      <c r="CV32" s="648"/>
      <c r="CW32" s="648"/>
      <c r="CX32" s="648"/>
      <c r="CY32" s="649"/>
      <c r="CZ32" s="652">
        <v>0</v>
      </c>
      <c r="DA32" s="681"/>
      <c r="DB32" s="681"/>
      <c r="DC32" s="686"/>
      <c r="DD32" s="656">
        <v>73</v>
      </c>
      <c r="DE32" s="648"/>
      <c r="DF32" s="648"/>
      <c r="DG32" s="648"/>
      <c r="DH32" s="648"/>
      <c r="DI32" s="648"/>
      <c r="DJ32" s="648"/>
      <c r="DK32" s="649"/>
      <c r="DL32" s="656">
        <v>73</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318</v>
      </c>
      <c r="C33" s="645"/>
      <c r="D33" s="645"/>
      <c r="E33" s="645"/>
      <c r="F33" s="645"/>
      <c r="G33" s="645"/>
      <c r="H33" s="645"/>
      <c r="I33" s="645"/>
      <c r="J33" s="645"/>
      <c r="K33" s="645"/>
      <c r="L33" s="645"/>
      <c r="M33" s="645"/>
      <c r="N33" s="645"/>
      <c r="O33" s="645"/>
      <c r="P33" s="645"/>
      <c r="Q33" s="646"/>
      <c r="R33" s="647">
        <v>601230</v>
      </c>
      <c r="S33" s="648"/>
      <c r="T33" s="648"/>
      <c r="U33" s="648"/>
      <c r="V33" s="648"/>
      <c r="W33" s="648"/>
      <c r="X33" s="648"/>
      <c r="Y33" s="649"/>
      <c r="Z33" s="650">
        <v>5.7</v>
      </c>
      <c r="AA33" s="650"/>
      <c r="AB33" s="650"/>
      <c r="AC33" s="650"/>
      <c r="AD33" s="651" t="s">
        <v>240</v>
      </c>
      <c r="AE33" s="651"/>
      <c r="AF33" s="651"/>
      <c r="AG33" s="651"/>
      <c r="AH33" s="651"/>
      <c r="AI33" s="651"/>
      <c r="AJ33" s="651"/>
      <c r="AK33" s="651"/>
      <c r="AL33" s="652" t="s">
        <v>130</v>
      </c>
      <c r="AM33" s="653"/>
      <c r="AN33" s="653"/>
      <c r="AO33" s="654"/>
      <c r="AP33" s="708"/>
      <c r="AQ33" s="709"/>
      <c r="AR33" s="709"/>
      <c r="AS33" s="709"/>
      <c r="AT33" s="712"/>
      <c r="AU33" s="232"/>
      <c r="AV33" s="232"/>
      <c r="AW33" s="232"/>
      <c r="AX33" s="688" t="s">
        <v>319</v>
      </c>
      <c r="AY33" s="689"/>
      <c r="AZ33" s="689"/>
      <c r="BA33" s="689"/>
      <c r="BB33" s="689"/>
      <c r="BC33" s="689"/>
      <c r="BD33" s="689"/>
      <c r="BE33" s="689"/>
      <c r="BF33" s="690"/>
      <c r="BG33" s="717">
        <v>95.4</v>
      </c>
      <c r="BH33" s="718"/>
      <c r="BI33" s="718"/>
      <c r="BJ33" s="718"/>
      <c r="BK33" s="718"/>
      <c r="BL33" s="718"/>
      <c r="BM33" s="719">
        <v>71.599999999999994</v>
      </c>
      <c r="BN33" s="718"/>
      <c r="BO33" s="718"/>
      <c r="BP33" s="718"/>
      <c r="BQ33" s="720"/>
      <c r="BR33" s="717">
        <v>98.7</v>
      </c>
      <c r="BS33" s="718"/>
      <c r="BT33" s="718"/>
      <c r="BU33" s="718"/>
      <c r="BV33" s="718"/>
      <c r="BW33" s="718"/>
      <c r="BX33" s="719">
        <v>71.900000000000006</v>
      </c>
      <c r="BY33" s="718"/>
      <c r="BZ33" s="718"/>
      <c r="CA33" s="718"/>
      <c r="CB33" s="720"/>
      <c r="CD33" s="662" t="s">
        <v>320</v>
      </c>
      <c r="CE33" s="663"/>
      <c r="CF33" s="663"/>
      <c r="CG33" s="663"/>
      <c r="CH33" s="663"/>
      <c r="CI33" s="663"/>
      <c r="CJ33" s="663"/>
      <c r="CK33" s="663"/>
      <c r="CL33" s="663"/>
      <c r="CM33" s="663"/>
      <c r="CN33" s="663"/>
      <c r="CO33" s="663"/>
      <c r="CP33" s="663"/>
      <c r="CQ33" s="664"/>
      <c r="CR33" s="647">
        <v>5435252</v>
      </c>
      <c r="CS33" s="684"/>
      <c r="CT33" s="684"/>
      <c r="CU33" s="684"/>
      <c r="CV33" s="684"/>
      <c r="CW33" s="684"/>
      <c r="CX33" s="684"/>
      <c r="CY33" s="685"/>
      <c r="CZ33" s="652">
        <v>51.8</v>
      </c>
      <c r="DA33" s="681"/>
      <c r="DB33" s="681"/>
      <c r="DC33" s="686"/>
      <c r="DD33" s="656">
        <v>2622480</v>
      </c>
      <c r="DE33" s="684"/>
      <c r="DF33" s="684"/>
      <c r="DG33" s="684"/>
      <c r="DH33" s="684"/>
      <c r="DI33" s="684"/>
      <c r="DJ33" s="684"/>
      <c r="DK33" s="685"/>
      <c r="DL33" s="656">
        <v>1940718</v>
      </c>
      <c r="DM33" s="684"/>
      <c r="DN33" s="684"/>
      <c r="DO33" s="684"/>
      <c r="DP33" s="684"/>
      <c r="DQ33" s="684"/>
      <c r="DR33" s="684"/>
      <c r="DS33" s="684"/>
      <c r="DT33" s="684"/>
      <c r="DU33" s="684"/>
      <c r="DV33" s="685"/>
      <c r="DW33" s="652">
        <v>43.4</v>
      </c>
      <c r="DX33" s="681"/>
      <c r="DY33" s="681"/>
      <c r="DZ33" s="681"/>
      <c r="EA33" s="681"/>
      <c r="EB33" s="681"/>
      <c r="EC33" s="682"/>
    </row>
    <row r="34" spans="2:133" ht="11.25" customHeight="1" x14ac:dyDescent="0.15">
      <c r="B34" s="644" t="s">
        <v>321</v>
      </c>
      <c r="C34" s="645"/>
      <c r="D34" s="645"/>
      <c r="E34" s="645"/>
      <c r="F34" s="645"/>
      <c r="G34" s="645"/>
      <c r="H34" s="645"/>
      <c r="I34" s="645"/>
      <c r="J34" s="645"/>
      <c r="K34" s="645"/>
      <c r="L34" s="645"/>
      <c r="M34" s="645"/>
      <c r="N34" s="645"/>
      <c r="O34" s="645"/>
      <c r="P34" s="645"/>
      <c r="Q34" s="646"/>
      <c r="R34" s="647">
        <v>354520</v>
      </c>
      <c r="S34" s="648"/>
      <c r="T34" s="648"/>
      <c r="U34" s="648"/>
      <c r="V34" s="648"/>
      <c r="W34" s="648"/>
      <c r="X34" s="648"/>
      <c r="Y34" s="649"/>
      <c r="Z34" s="650">
        <v>3.3</v>
      </c>
      <c r="AA34" s="650"/>
      <c r="AB34" s="650"/>
      <c r="AC34" s="650"/>
      <c r="AD34" s="651">
        <v>13028</v>
      </c>
      <c r="AE34" s="651"/>
      <c r="AF34" s="651"/>
      <c r="AG34" s="651"/>
      <c r="AH34" s="651"/>
      <c r="AI34" s="651"/>
      <c r="AJ34" s="651"/>
      <c r="AK34" s="651"/>
      <c r="AL34" s="652">
        <v>0.3</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1650122</v>
      </c>
      <c r="CS34" s="648"/>
      <c r="CT34" s="648"/>
      <c r="CU34" s="648"/>
      <c r="CV34" s="648"/>
      <c r="CW34" s="648"/>
      <c r="CX34" s="648"/>
      <c r="CY34" s="649"/>
      <c r="CZ34" s="652">
        <v>15.7</v>
      </c>
      <c r="DA34" s="681"/>
      <c r="DB34" s="681"/>
      <c r="DC34" s="686"/>
      <c r="DD34" s="656">
        <v>861097</v>
      </c>
      <c r="DE34" s="648"/>
      <c r="DF34" s="648"/>
      <c r="DG34" s="648"/>
      <c r="DH34" s="648"/>
      <c r="DI34" s="648"/>
      <c r="DJ34" s="648"/>
      <c r="DK34" s="649"/>
      <c r="DL34" s="656">
        <v>568738</v>
      </c>
      <c r="DM34" s="648"/>
      <c r="DN34" s="648"/>
      <c r="DO34" s="648"/>
      <c r="DP34" s="648"/>
      <c r="DQ34" s="648"/>
      <c r="DR34" s="648"/>
      <c r="DS34" s="648"/>
      <c r="DT34" s="648"/>
      <c r="DU34" s="648"/>
      <c r="DV34" s="649"/>
      <c r="DW34" s="652">
        <v>12.7</v>
      </c>
      <c r="DX34" s="681"/>
      <c r="DY34" s="681"/>
      <c r="DZ34" s="681"/>
      <c r="EA34" s="681"/>
      <c r="EB34" s="681"/>
      <c r="EC34" s="682"/>
    </row>
    <row r="35" spans="2:133" ht="11.25" customHeight="1" x14ac:dyDescent="0.15">
      <c r="B35" s="644" t="s">
        <v>323</v>
      </c>
      <c r="C35" s="645"/>
      <c r="D35" s="645"/>
      <c r="E35" s="645"/>
      <c r="F35" s="645"/>
      <c r="G35" s="645"/>
      <c r="H35" s="645"/>
      <c r="I35" s="645"/>
      <c r="J35" s="645"/>
      <c r="K35" s="645"/>
      <c r="L35" s="645"/>
      <c r="M35" s="645"/>
      <c r="N35" s="645"/>
      <c r="O35" s="645"/>
      <c r="P35" s="645"/>
      <c r="Q35" s="646"/>
      <c r="R35" s="647">
        <v>657755</v>
      </c>
      <c r="S35" s="648"/>
      <c r="T35" s="648"/>
      <c r="U35" s="648"/>
      <c r="V35" s="648"/>
      <c r="W35" s="648"/>
      <c r="X35" s="648"/>
      <c r="Y35" s="649"/>
      <c r="Z35" s="650">
        <v>6.2</v>
      </c>
      <c r="AA35" s="650"/>
      <c r="AB35" s="650"/>
      <c r="AC35" s="650"/>
      <c r="AD35" s="651" t="s">
        <v>240</v>
      </c>
      <c r="AE35" s="651"/>
      <c r="AF35" s="651"/>
      <c r="AG35" s="651"/>
      <c r="AH35" s="651"/>
      <c r="AI35" s="651"/>
      <c r="AJ35" s="651"/>
      <c r="AK35" s="651"/>
      <c r="AL35" s="652" t="s">
        <v>240</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139892</v>
      </c>
      <c r="CS35" s="684"/>
      <c r="CT35" s="684"/>
      <c r="CU35" s="684"/>
      <c r="CV35" s="684"/>
      <c r="CW35" s="684"/>
      <c r="CX35" s="684"/>
      <c r="CY35" s="685"/>
      <c r="CZ35" s="652">
        <v>1.3</v>
      </c>
      <c r="DA35" s="681"/>
      <c r="DB35" s="681"/>
      <c r="DC35" s="686"/>
      <c r="DD35" s="656">
        <v>135009</v>
      </c>
      <c r="DE35" s="684"/>
      <c r="DF35" s="684"/>
      <c r="DG35" s="684"/>
      <c r="DH35" s="684"/>
      <c r="DI35" s="684"/>
      <c r="DJ35" s="684"/>
      <c r="DK35" s="685"/>
      <c r="DL35" s="656" t="s">
        <v>130</v>
      </c>
      <c r="DM35" s="684"/>
      <c r="DN35" s="684"/>
      <c r="DO35" s="684"/>
      <c r="DP35" s="684"/>
      <c r="DQ35" s="684"/>
      <c r="DR35" s="684"/>
      <c r="DS35" s="684"/>
      <c r="DT35" s="684"/>
      <c r="DU35" s="684"/>
      <c r="DV35" s="685"/>
      <c r="DW35" s="652" t="s">
        <v>130</v>
      </c>
      <c r="DX35" s="681"/>
      <c r="DY35" s="681"/>
      <c r="DZ35" s="681"/>
      <c r="EA35" s="681"/>
      <c r="EB35" s="681"/>
      <c r="EC35" s="682"/>
    </row>
    <row r="36" spans="2:133" ht="11.25" customHeight="1" x14ac:dyDescent="0.15">
      <c r="B36" s="644" t="s">
        <v>327</v>
      </c>
      <c r="C36" s="645"/>
      <c r="D36" s="645"/>
      <c r="E36" s="645"/>
      <c r="F36" s="645"/>
      <c r="G36" s="645"/>
      <c r="H36" s="645"/>
      <c r="I36" s="645"/>
      <c r="J36" s="645"/>
      <c r="K36" s="645"/>
      <c r="L36" s="645"/>
      <c r="M36" s="645"/>
      <c r="N36" s="645"/>
      <c r="O36" s="645"/>
      <c r="P36" s="645"/>
      <c r="Q36" s="646"/>
      <c r="R36" s="647">
        <v>302129</v>
      </c>
      <c r="S36" s="648"/>
      <c r="T36" s="648"/>
      <c r="U36" s="648"/>
      <c r="V36" s="648"/>
      <c r="W36" s="648"/>
      <c r="X36" s="648"/>
      <c r="Y36" s="649"/>
      <c r="Z36" s="650">
        <v>2.8</v>
      </c>
      <c r="AA36" s="650"/>
      <c r="AB36" s="650"/>
      <c r="AC36" s="650"/>
      <c r="AD36" s="651" t="s">
        <v>177</v>
      </c>
      <c r="AE36" s="651"/>
      <c r="AF36" s="651"/>
      <c r="AG36" s="651"/>
      <c r="AH36" s="651"/>
      <c r="AI36" s="651"/>
      <c r="AJ36" s="651"/>
      <c r="AK36" s="651"/>
      <c r="AL36" s="652" t="s">
        <v>130</v>
      </c>
      <c r="AM36" s="653"/>
      <c r="AN36" s="653"/>
      <c r="AO36" s="654"/>
      <c r="AP36" s="235"/>
      <c r="AQ36" s="721" t="s">
        <v>328</v>
      </c>
      <c r="AR36" s="722"/>
      <c r="AS36" s="722"/>
      <c r="AT36" s="722"/>
      <c r="AU36" s="722"/>
      <c r="AV36" s="722"/>
      <c r="AW36" s="722"/>
      <c r="AX36" s="722"/>
      <c r="AY36" s="723"/>
      <c r="AZ36" s="636">
        <v>861146</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13933</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2406501</v>
      </c>
      <c r="CS36" s="648"/>
      <c r="CT36" s="648"/>
      <c r="CU36" s="648"/>
      <c r="CV36" s="648"/>
      <c r="CW36" s="648"/>
      <c r="CX36" s="648"/>
      <c r="CY36" s="649"/>
      <c r="CZ36" s="652">
        <v>22.9</v>
      </c>
      <c r="DA36" s="681"/>
      <c r="DB36" s="681"/>
      <c r="DC36" s="686"/>
      <c r="DD36" s="656">
        <v>936683</v>
      </c>
      <c r="DE36" s="648"/>
      <c r="DF36" s="648"/>
      <c r="DG36" s="648"/>
      <c r="DH36" s="648"/>
      <c r="DI36" s="648"/>
      <c r="DJ36" s="648"/>
      <c r="DK36" s="649"/>
      <c r="DL36" s="656">
        <v>714627</v>
      </c>
      <c r="DM36" s="648"/>
      <c r="DN36" s="648"/>
      <c r="DO36" s="648"/>
      <c r="DP36" s="648"/>
      <c r="DQ36" s="648"/>
      <c r="DR36" s="648"/>
      <c r="DS36" s="648"/>
      <c r="DT36" s="648"/>
      <c r="DU36" s="648"/>
      <c r="DV36" s="649"/>
      <c r="DW36" s="652">
        <v>16</v>
      </c>
      <c r="DX36" s="681"/>
      <c r="DY36" s="681"/>
      <c r="DZ36" s="681"/>
      <c r="EA36" s="681"/>
      <c r="EB36" s="681"/>
      <c r="EC36" s="682"/>
    </row>
    <row r="37" spans="2:133" ht="11.25" customHeight="1" x14ac:dyDescent="0.15">
      <c r="B37" s="644" t="s">
        <v>331</v>
      </c>
      <c r="C37" s="645"/>
      <c r="D37" s="645"/>
      <c r="E37" s="645"/>
      <c r="F37" s="645"/>
      <c r="G37" s="645"/>
      <c r="H37" s="645"/>
      <c r="I37" s="645"/>
      <c r="J37" s="645"/>
      <c r="K37" s="645"/>
      <c r="L37" s="645"/>
      <c r="M37" s="645"/>
      <c r="N37" s="645"/>
      <c r="O37" s="645"/>
      <c r="P37" s="645"/>
      <c r="Q37" s="646"/>
      <c r="R37" s="647">
        <v>344679</v>
      </c>
      <c r="S37" s="648"/>
      <c r="T37" s="648"/>
      <c r="U37" s="648"/>
      <c r="V37" s="648"/>
      <c r="W37" s="648"/>
      <c r="X37" s="648"/>
      <c r="Y37" s="649"/>
      <c r="Z37" s="650">
        <v>3.2</v>
      </c>
      <c r="AA37" s="650"/>
      <c r="AB37" s="650"/>
      <c r="AC37" s="650"/>
      <c r="AD37" s="651" t="s">
        <v>130</v>
      </c>
      <c r="AE37" s="651"/>
      <c r="AF37" s="651"/>
      <c r="AG37" s="651"/>
      <c r="AH37" s="651"/>
      <c r="AI37" s="651"/>
      <c r="AJ37" s="651"/>
      <c r="AK37" s="651"/>
      <c r="AL37" s="652" t="s">
        <v>240</v>
      </c>
      <c r="AM37" s="653"/>
      <c r="AN37" s="653"/>
      <c r="AO37" s="654"/>
      <c r="AQ37" s="725" t="s">
        <v>332</v>
      </c>
      <c r="AR37" s="726"/>
      <c r="AS37" s="726"/>
      <c r="AT37" s="726"/>
      <c r="AU37" s="726"/>
      <c r="AV37" s="726"/>
      <c r="AW37" s="726"/>
      <c r="AX37" s="726"/>
      <c r="AY37" s="727"/>
      <c r="AZ37" s="647">
        <v>351281</v>
      </c>
      <c r="BA37" s="648"/>
      <c r="BB37" s="648"/>
      <c r="BC37" s="648"/>
      <c r="BD37" s="684"/>
      <c r="BE37" s="684"/>
      <c r="BF37" s="702"/>
      <c r="BG37" s="662" t="s">
        <v>333</v>
      </c>
      <c r="BH37" s="663"/>
      <c r="BI37" s="663"/>
      <c r="BJ37" s="663"/>
      <c r="BK37" s="663"/>
      <c r="BL37" s="663"/>
      <c r="BM37" s="663"/>
      <c r="BN37" s="663"/>
      <c r="BO37" s="663"/>
      <c r="BP37" s="663"/>
      <c r="BQ37" s="663"/>
      <c r="BR37" s="663"/>
      <c r="BS37" s="663"/>
      <c r="BT37" s="663"/>
      <c r="BU37" s="664"/>
      <c r="BV37" s="647">
        <v>12589</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529218</v>
      </c>
      <c r="CS37" s="684"/>
      <c r="CT37" s="684"/>
      <c r="CU37" s="684"/>
      <c r="CV37" s="684"/>
      <c r="CW37" s="684"/>
      <c r="CX37" s="684"/>
      <c r="CY37" s="685"/>
      <c r="CZ37" s="652">
        <v>5</v>
      </c>
      <c r="DA37" s="681"/>
      <c r="DB37" s="681"/>
      <c r="DC37" s="686"/>
      <c r="DD37" s="656">
        <v>512213</v>
      </c>
      <c r="DE37" s="684"/>
      <c r="DF37" s="684"/>
      <c r="DG37" s="684"/>
      <c r="DH37" s="684"/>
      <c r="DI37" s="684"/>
      <c r="DJ37" s="684"/>
      <c r="DK37" s="685"/>
      <c r="DL37" s="656">
        <v>509749</v>
      </c>
      <c r="DM37" s="684"/>
      <c r="DN37" s="684"/>
      <c r="DO37" s="684"/>
      <c r="DP37" s="684"/>
      <c r="DQ37" s="684"/>
      <c r="DR37" s="684"/>
      <c r="DS37" s="684"/>
      <c r="DT37" s="684"/>
      <c r="DU37" s="684"/>
      <c r="DV37" s="685"/>
      <c r="DW37" s="652">
        <v>11.4</v>
      </c>
      <c r="DX37" s="681"/>
      <c r="DY37" s="681"/>
      <c r="DZ37" s="681"/>
      <c r="EA37" s="681"/>
      <c r="EB37" s="681"/>
      <c r="EC37" s="682"/>
    </row>
    <row r="38" spans="2:133" ht="11.25" customHeight="1" x14ac:dyDescent="0.15">
      <c r="B38" s="644" t="s">
        <v>335</v>
      </c>
      <c r="C38" s="645"/>
      <c r="D38" s="645"/>
      <c r="E38" s="645"/>
      <c r="F38" s="645"/>
      <c r="G38" s="645"/>
      <c r="H38" s="645"/>
      <c r="I38" s="645"/>
      <c r="J38" s="645"/>
      <c r="K38" s="645"/>
      <c r="L38" s="645"/>
      <c r="M38" s="645"/>
      <c r="N38" s="645"/>
      <c r="O38" s="645"/>
      <c r="P38" s="645"/>
      <c r="Q38" s="646"/>
      <c r="R38" s="647">
        <v>157471</v>
      </c>
      <c r="S38" s="648"/>
      <c r="T38" s="648"/>
      <c r="U38" s="648"/>
      <c r="V38" s="648"/>
      <c r="W38" s="648"/>
      <c r="X38" s="648"/>
      <c r="Y38" s="649"/>
      <c r="Z38" s="650">
        <v>1.5</v>
      </c>
      <c r="AA38" s="650"/>
      <c r="AB38" s="650"/>
      <c r="AC38" s="650"/>
      <c r="AD38" s="651">
        <v>11409</v>
      </c>
      <c r="AE38" s="651"/>
      <c r="AF38" s="651"/>
      <c r="AG38" s="651"/>
      <c r="AH38" s="651"/>
      <c r="AI38" s="651"/>
      <c r="AJ38" s="651"/>
      <c r="AK38" s="651"/>
      <c r="AL38" s="652">
        <v>0.3</v>
      </c>
      <c r="AM38" s="653"/>
      <c r="AN38" s="653"/>
      <c r="AO38" s="654"/>
      <c r="AQ38" s="725" t="s">
        <v>336</v>
      </c>
      <c r="AR38" s="726"/>
      <c r="AS38" s="726"/>
      <c r="AT38" s="726"/>
      <c r="AU38" s="726"/>
      <c r="AV38" s="726"/>
      <c r="AW38" s="726"/>
      <c r="AX38" s="726"/>
      <c r="AY38" s="727"/>
      <c r="AZ38" s="647">
        <v>91367</v>
      </c>
      <c r="BA38" s="648"/>
      <c r="BB38" s="648"/>
      <c r="BC38" s="648"/>
      <c r="BD38" s="684"/>
      <c r="BE38" s="684"/>
      <c r="BF38" s="702"/>
      <c r="BG38" s="662" t="s">
        <v>337</v>
      </c>
      <c r="BH38" s="663"/>
      <c r="BI38" s="663"/>
      <c r="BJ38" s="663"/>
      <c r="BK38" s="663"/>
      <c r="BL38" s="663"/>
      <c r="BM38" s="663"/>
      <c r="BN38" s="663"/>
      <c r="BO38" s="663"/>
      <c r="BP38" s="663"/>
      <c r="BQ38" s="663"/>
      <c r="BR38" s="663"/>
      <c r="BS38" s="663"/>
      <c r="BT38" s="663"/>
      <c r="BU38" s="664"/>
      <c r="BV38" s="647">
        <v>1153</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769779</v>
      </c>
      <c r="CS38" s="648"/>
      <c r="CT38" s="648"/>
      <c r="CU38" s="648"/>
      <c r="CV38" s="648"/>
      <c r="CW38" s="648"/>
      <c r="CX38" s="648"/>
      <c r="CY38" s="649"/>
      <c r="CZ38" s="652">
        <v>7.3</v>
      </c>
      <c r="DA38" s="681"/>
      <c r="DB38" s="681"/>
      <c r="DC38" s="686"/>
      <c r="DD38" s="656">
        <v>681921</v>
      </c>
      <c r="DE38" s="648"/>
      <c r="DF38" s="648"/>
      <c r="DG38" s="648"/>
      <c r="DH38" s="648"/>
      <c r="DI38" s="648"/>
      <c r="DJ38" s="648"/>
      <c r="DK38" s="649"/>
      <c r="DL38" s="656">
        <v>657353</v>
      </c>
      <c r="DM38" s="648"/>
      <c r="DN38" s="648"/>
      <c r="DO38" s="648"/>
      <c r="DP38" s="648"/>
      <c r="DQ38" s="648"/>
      <c r="DR38" s="648"/>
      <c r="DS38" s="648"/>
      <c r="DT38" s="648"/>
      <c r="DU38" s="648"/>
      <c r="DV38" s="649"/>
      <c r="DW38" s="652">
        <v>14.7</v>
      </c>
      <c r="DX38" s="681"/>
      <c r="DY38" s="681"/>
      <c r="DZ38" s="681"/>
      <c r="EA38" s="681"/>
      <c r="EB38" s="681"/>
      <c r="EC38" s="682"/>
    </row>
    <row r="39" spans="2:133" ht="11.25" customHeight="1" x14ac:dyDescent="0.15">
      <c r="B39" s="644" t="s">
        <v>339</v>
      </c>
      <c r="C39" s="645"/>
      <c r="D39" s="645"/>
      <c r="E39" s="645"/>
      <c r="F39" s="645"/>
      <c r="G39" s="645"/>
      <c r="H39" s="645"/>
      <c r="I39" s="645"/>
      <c r="J39" s="645"/>
      <c r="K39" s="645"/>
      <c r="L39" s="645"/>
      <c r="M39" s="645"/>
      <c r="N39" s="645"/>
      <c r="O39" s="645"/>
      <c r="P39" s="645"/>
      <c r="Q39" s="646"/>
      <c r="R39" s="647">
        <v>716231</v>
      </c>
      <c r="S39" s="648"/>
      <c r="T39" s="648"/>
      <c r="U39" s="648"/>
      <c r="V39" s="648"/>
      <c r="W39" s="648"/>
      <c r="X39" s="648"/>
      <c r="Y39" s="649"/>
      <c r="Z39" s="650">
        <v>6.7</v>
      </c>
      <c r="AA39" s="650"/>
      <c r="AB39" s="650"/>
      <c r="AC39" s="650"/>
      <c r="AD39" s="651" t="s">
        <v>240</v>
      </c>
      <c r="AE39" s="651"/>
      <c r="AF39" s="651"/>
      <c r="AG39" s="651"/>
      <c r="AH39" s="651"/>
      <c r="AI39" s="651"/>
      <c r="AJ39" s="651"/>
      <c r="AK39" s="651"/>
      <c r="AL39" s="652" t="s">
        <v>240</v>
      </c>
      <c r="AM39" s="653"/>
      <c r="AN39" s="653"/>
      <c r="AO39" s="654"/>
      <c r="AQ39" s="725" t="s">
        <v>340</v>
      </c>
      <c r="AR39" s="726"/>
      <c r="AS39" s="726"/>
      <c r="AT39" s="726"/>
      <c r="AU39" s="726"/>
      <c r="AV39" s="726"/>
      <c r="AW39" s="726"/>
      <c r="AX39" s="726"/>
      <c r="AY39" s="727"/>
      <c r="AZ39" s="647" t="s">
        <v>240</v>
      </c>
      <c r="BA39" s="648"/>
      <c r="BB39" s="648"/>
      <c r="BC39" s="648"/>
      <c r="BD39" s="684"/>
      <c r="BE39" s="684"/>
      <c r="BF39" s="702"/>
      <c r="BG39" s="662" t="s">
        <v>341</v>
      </c>
      <c r="BH39" s="663"/>
      <c r="BI39" s="663"/>
      <c r="BJ39" s="663"/>
      <c r="BK39" s="663"/>
      <c r="BL39" s="663"/>
      <c r="BM39" s="663"/>
      <c r="BN39" s="663"/>
      <c r="BO39" s="663"/>
      <c r="BP39" s="663"/>
      <c r="BQ39" s="663"/>
      <c r="BR39" s="663"/>
      <c r="BS39" s="663"/>
      <c r="BT39" s="663"/>
      <c r="BU39" s="664"/>
      <c r="BV39" s="647">
        <v>1837</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424608</v>
      </c>
      <c r="CS39" s="684"/>
      <c r="CT39" s="684"/>
      <c r="CU39" s="684"/>
      <c r="CV39" s="684"/>
      <c r="CW39" s="684"/>
      <c r="CX39" s="684"/>
      <c r="CY39" s="685"/>
      <c r="CZ39" s="652">
        <v>4</v>
      </c>
      <c r="DA39" s="681"/>
      <c r="DB39" s="681"/>
      <c r="DC39" s="686"/>
      <c r="DD39" s="656">
        <v>7770</v>
      </c>
      <c r="DE39" s="684"/>
      <c r="DF39" s="684"/>
      <c r="DG39" s="684"/>
      <c r="DH39" s="684"/>
      <c r="DI39" s="684"/>
      <c r="DJ39" s="684"/>
      <c r="DK39" s="685"/>
      <c r="DL39" s="656" t="s">
        <v>177</v>
      </c>
      <c r="DM39" s="684"/>
      <c r="DN39" s="684"/>
      <c r="DO39" s="684"/>
      <c r="DP39" s="684"/>
      <c r="DQ39" s="684"/>
      <c r="DR39" s="684"/>
      <c r="DS39" s="684"/>
      <c r="DT39" s="684"/>
      <c r="DU39" s="684"/>
      <c r="DV39" s="685"/>
      <c r="DW39" s="652" t="s">
        <v>240</v>
      </c>
      <c r="DX39" s="681"/>
      <c r="DY39" s="681"/>
      <c r="DZ39" s="681"/>
      <c r="EA39" s="681"/>
      <c r="EB39" s="681"/>
      <c r="EC39" s="682"/>
    </row>
    <row r="40" spans="2:133" ht="11.25" customHeight="1" x14ac:dyDescent="0.15">
      <c r="B40" s="644" t="s">
        <v>343</v>
      </c>
      <c r="C40" s="645"/>
      <c r="D40" s="645"/>
      <c r="E40" s="645"/>
      <c r="F40" s="645"/>
      <c r="G40" s="645"/>
      <c r="H40" s="645"/>
      <c r="I40" s="645"/>
      <c r="J40" s="645"/>
      <c r="K40" s="645"/>
      <c r="L40" s="645"/>
      <c r="M40" s="645"/>
      <c r="N40" s="645"/>
      <c r="O40" s="645"/>
      <c r="P40" s="645"/>
      <c r="Q40" s="646"/>
      <c r="R40" s="647" t="s">
        <v>177</v>
      </c>
      <c r="S40" s="648"/>
      <c r="T40" s="648"/>
      <c r="U40" s="648"/>
      <c r="V40" s="648"/>
      <c r="W40" s="648"/>
      <c r="X40" s="648"/>
      <c r="Y40" s="649"/>
      <c r="Z40" s="650" t="s">
        <v>240</v>
      </c>
      <c r="AA40" s="650"/>
      <c r="AB40" s="650"/>
      <c r="AC40" s="650"/>
      <c r="AD40" s="651" t="s">
        <v>240</v>
      </c>
      <c r="AE40" s="651"/>
      <c r="AF40" s="651"/>
      <c r="AG40" s="651"/>
      <c r="AH40" s="651"/>
      <c r="AI40" s="651"/>
      <c r="AJ40" s="651"/>
      <c r="AK40" s="651"/>
      <c r="AL40" s="652" t="s">
        <v>130</v>
      </c>
      <c r="AM40" s="653"/>
      <c r="AN40" s="653"/>
      <c r="AO40" s="654"/>
      <c r="AQ40" s="725" t="s">
        <v>344</v>
      </c>
      <c r="AR40" s="726"/>
      <c r="AS40" s="726"/>
      <c r="AT40" s="726"/>
      <c r="AU40" s="726"/>
      <c r="AV40" s="726"/>
      <c r="AW40" s="726"/>
      <c r="AX40" s="726"/>
      <c r="AY40" s="727"/>
      <c r="AZ40" s="647" t="s">
        <v>177</v>
      </c>
      <c r="BA40" s="648"/>
      <c r="BB40" s="648"/>
      <c r="BC40" s="648"/>
      <c r="BD40" s="684"/>
      <c r="BE40" s="684"/>
      <c r="BF40" s="702"/>
      <c r="BG40" s="728" t="s">
        <v>345</v>
      </c>
      <c r="BH40" s="729"/>
      <c r="BI40" s="729"/>
      <c r="BJ40" s="729"/>
      <c r="BK40" s="729"/>
      <c r="BL40" s="236"/>
      <c r="BM40" s="663" t="s">
        <v>346</v>
      </c>
      <c r="BN40" s="663"/>
      <c r="BO40" s="663"/>
      <c r="BP40" s="663"/>
      <c r="BQ40" s="663"/>
      <c r="BR40" s="663"/>
      <c r="BS40" s="663"/>
      <c r="BT40" s="663"/>
      <c r="BU40" s="664"/>
      <c r="BV40" s="647">
        <v>126</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44350</v>
      </c>
      <c r="CS40" s="648"/>
      <c r="CT40" s="648"/>
      <c r="CU40" s="648"/>
      <c r="CV40" s="648"/>
      <c r="CW40" s="648"/>
      <c r="CX40" s="648"/>
      <c r="CY40" s="649"/>
      <c r="CZ40" s="652">
        <v>0.4</v>
      </c>
      <c r="DA40" s="681"/>
      <c r="DB40" s="681"/>
      <c r="DC40" s="686"/>
      <c r="DD40" s="656" t="s">
        <v>130</v>
      </c>
      <c r="DE40" s="648"/>
      <c r="DF40" s="648"/>
      <c r="DG40" s="648"/>
      <c r="DH40" s="648"/>
      <c r="DI40" s="648"/>
      <c r="DJ40" s="648"/>
      <c r="DK40" s="649"/>
      <c r="DL40" s="656" t="s">
        <v>177</v>
      </c>
      <c r="DM40" s="648"/>
      <c r="DN40" s="648"/>
      <c r="DO40" s="648"/>
      <c r="DP40" s="648"/>
      <c r="DQ40" s="648"/>
      <c r="DR40" s="648"/>
      <c r="DS40" s="648"/>
      <c r="DT40" s="648"/>
      <c r="DU40" s="648"/>
      <c r="DV40" s="649"/>
      <c r="DW40" s="652" t="s">
        <v>240</v>
      </c>
      <c r="DX40" s="681"/>
      <c r="DY40" s="681"/>
      <c r="DZ40" s="681"/>
      <c r="EA40" s="681"/>
      <c r="EB40" s="681"/>
      <c r="EC40" s="682"/>
    </row>
    <row r="41" spans="2:133" ht="11.25" customHeight="1" x14ac:dyDescent="0.15">
      <c r="B41" s="644" t="s">
        <v>348</v>
      </c>
      <c r="C41" s="645"/>
      <c r="D41" s="645"/>
      <c r="E41" s="645"/>
      <c r="F41" s="645"/>
      <c r="G41" s="645"/>
      <c r="H41" s="645"/>
      <c r="I41" s="645"/>
      <c r="J41" s="645"/>
      <c r="K41" s="645"/>
      <c r="L41" s="645"/>
      <c r="M41" s="645"/>
      <c r="N41" s="645"/>
      <c r="O41" s="645"/>
      <c r="P41" s="645"/>
      <c r="Q41" s="646"/>
      <c r="R41" s="647" t="s">
        <v>130</v>
      </c>
      <c r="S41" s="648"/>
      <c r="T41" s="648"/>
      <c r="U41" s="648"/>
      <c r="V41" s="648"/>
      <c r="W41" s="648"/>
      <c r="X41" s="648"/>
      <c r="Y41" s="649"/>
      <c r="Z41" s="650" t="s">
        <v>240</v>
      </c>
      <c r="AA41" s="650"/>
      <c r="AB41" s="650"/>
      <c r="AC41" s="650"/>
      <c r="AD41" s="651" t="s">
        <v>130</v>
      </c>
      <c r="AE41" s="651"/>
      <c r="AF41" s="651"/>
      <c r="AG41" s="651"/>
      <c r="AH41" s="651"/>
      <c r="AI41" s="651"/>
      <c r="AJ41" s="651"/>
      <c r="AK41" s="651"/>
      <c r="AL41" s="652" t="s">
        <v>130</v>
      </c>
      <c r="AM41" s="653"/>
      <c r="AN41" s="653"/>
      <c r="AO41" s="654"/>
      <c r="AQ41" s="725" t="s">
        <v>349</v>
      </c>
      <c r="AR41" s="726"/>
      <c r="AS41" s="726"/>
      <c r="AT41" s="726"/>
      <c r="AU41" s="726"/>
      <c r="AV41" s="726"/>
      <c r="AW41" s="726"/>
      <c r="AX41" s="726"/>
      <c r="AY41" s="727"/>
      <c r="AZ41" s="647">
        <v>109315</v>
      </c>
      <c r="BA41" s="648"/>
      <c r="BB41" s="648"/>
      <c r="BC41" s="648"/>
      <c r="BD41" s="684"/>
      <c r="BE41" s="684"/>
      <c r="BF41" s="702"/>
      <c r="BG41" s="728"/>
      <c r="BH41" s="729"/>
      <c r="BI41" s="729"/>
      <c r="BJ41" s="729"/>
      <c r="BK41" s="729"/>
      <c r="BL41" s="236"/>
      <c r="BM41" s="663" t="s">
        <v>350</v>
      </c>
      <c r="BN41" s="663"/>
      <c r="BO41" s="663"/>
      <c r="BP41" s="663"/>
      <c r="BQ41" s="663"/>
      <c r="BR41" s="663"/>
      <c r="BS41" s="663"/>
      <c r="BT41" s="663"/>
      <c r="BU41" s="664"/>
      <c r="BV41" s="647" t="s">
        <v>177</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130</v>
      </c>
      <c r="CS41" s="684"/>
      <c r="CT41" s="684"/>
      <c r="CU41" s="684"/>
      <c r="CV41" s="684"/>
      <c r="CW41" s="684"/>
      <c r="CX41" s="684"/>
      <c r="CY41" s="685"/>
      <c r="CZ41" s="652" t="s">
        <v>177</v>
      </c>
      <c r="DA41" s="681"/>
      <c r="DB41" s="681"/>
      <c r="DC41" s="686"/>
      <c r="DD41" s="656" t="s">
        <v>177</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352</v>
      </c>
      <c r="C42" s="645"/>
      <c r="D42" s="645"/>
      <c r="E42" s="645"/>
      <c r="F42" s="645"/>
      <c r="G42" s="645"/>
      <c r="H42" s="645"/>
      <c r="I42" s="645"/>
      <c r="J42" s="645"/>
      <c r="K42" s="645"/>
      <c r="L42" s="645"/>
      <c r="M42" s="645"/>
      <c r="N42" s="645"/>
      <c r="O42" s="645"/>
      <c r="P42" s="645"/>
      <c r="Q42" s="646"/>
      <c r="R42" s="647">
        <v>159024</v>
      </c>
      <c r="S42" s="648"/>
      <c r="T42" s="648"/>
      <c r="U42" s="648"/>
      <c r="V42" s="648"/>
      <c r="W42" s="648"/>
      <c r="X42" s="648"/>
      <c r="Y42" s="649"/>
      <c r="Z42" s="650">
        <v>1.5</v>
      </c>
      <c r="AA42" s="650"/>
      <c r="AB42" s="650"/>
      <c r="AC42" s="650"/>
      <c r="AD42" s="651" t="s">
        <v>130</v>
      </c>
      <c r="AE42" s="651"/>
      <c r="AF42" s="651"/>
      <c r="AG42" s="651"/>
      <c r="AH42" s="651"/>
      <c r="AI42" s="651"/>
      <c r="AJ42" s="651"/>
      <c r="AK42" s="651"/>
      <c r="AL42" s="652" t="s">
        <v>240</v>
      </c>
      <c r="AM42" s="653"/>
      <c r="AN42" s="653"/>
      <c r="AO42" s="654"/>
      <c r="AQ42" s="746" t="s">
        <v>353</v>
      </c>
      <c r="AR42" s="747"/>
      <c r="AS42" s="747"/>
      <c r="AT42" s="747"/>
      <c r="AU42" s="747"/>
      <c r="AV42" s="747"/>
      <c r="AW42" s="747"/>
      <c r="AX42" s="747"/>
      <c r="AY42" s="748"/>
      <c r="AZ42" s="738">
        <v>309183</v>
      </c>
      <c r="BA42" s="739"/>
      <c r="BB42" s="739"/>
      <c r="BC42" s="739"/>
      <c r="BD42" s="718"/>
      <c r="BE42" s="718"/>
      <c r="BF42" s="720"/>
      <c r="BG42" s="730"/>
      <c r="BH42" s="731"/>
      <c r="BI42" s="731"/>
      <c r="BJ42" s="731"/>
      <c r="BK42" s="731"/>
      <c r="BL42" s="237"/>
      <c r="BM42" s="673" t="s">
        <v>354</v>
      </c>
      <c r="BN42" s="673"/>
      <c r="BO42" s="673"/>
      <c r="BP42" s="673"/>
      <c r="BQ42" s="673"/>
      <c r="BR42" s="673"/>
      <c r="BS42" s="673"/>
      <c r="BT42" s="673"/>
      <c r="BU42" s="674"/>
      <c r="BV42" s="738">
        <v>300</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2412629</v>
      </c>
      <c r="CS42" s="648"/>
      <c r="CT42" s="648"/>
      <c r="CU42" s="648"/>
      <c r="CV42" s="648"/>
      <c r="CW42" s="648"/>
      <c r="CX42" s="648"/>
      <c r="CY42" s="649"/>
      <c r="CZ42" s="652">
        <v>23</v>
      </c>
      <c r="DA42" s="653"/>
      <c r="DB42" s="653"/>
      <c r="DC42" s="665"/>
      <c r="DD42" s="656">
        <v>320928</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356</v>
      </c>
      <c r="C43" s="689"/>
      <c r="D43" s="689"/>
      <c r="E43" s="689"/>
      <c r="F43" s="689"/>
      <c r="G43" s="689"/>
      <c r="H43" s="689"/>
      <c r="I43" s="689"/>
      <c r="J43" s="689"/>
      <c r="K43" s="689"/>
      <c r="L43" s="689"/>
      <c r="M43" s="689"/>
      <c r="N43" s="689"/>
      <c r="O43" s="689"/>
      <c r="P43" s="689"/>
      <c r="Q43" s="690"/>
      <c r="R43" s="738">
        <v>10633408</v>
      </c>
      <c r="S43" s="739"/>
      <c r="T43" s="739"/>
      <c r="U43" s="739"/>
      <c r="V43" s="739"/>
      <c r="W43" s="739"/>
      <c r="X43" s="739"/>
      <c r="Y43" s="740"/>
      <c r="Z43" s="741">
        <v>100</v>
      </c>
      <c r="AA43" s="741"/>
      <c r="AB43" s="741"/>
      <c r="AC43" s="741"/>
      <c r="AD43" s="742">
        <v>4313820</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12367</v>
      </c>
      <c r="CS43" s="684"/>
      <c r="CT43" s="684"/>
      <c r="CU43" s="684"/>
      <c r="CV43" s="684"/>
      <c r="CW43" s="684"/>
      <c r="CX43" s="684"/>
      <c r="CY43" s="685"/>
      <c r="CZ43" s="652">
        <v>0.1</v>
      </c>
      <c r="DA43" s="681"/>
      <c r="DB43" s="681"/>
      <c r="DC43" s="686"/>
      <c r="DD43" s="656">
        <v>12367</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358</v>
      </c>
      <c r="CG44" s="645"/>
      <c r="CH44" s="645"/>
      <c r="CI44" s="645"/>
      <c r="CJ44" s="645"/>
      <c r="CK44" s="645"/>
      <c r="CL44" s="645"/>
      <c r="CM44" s="645"/>
      <c r="CN44" s="645"/>
      <c r="CO44" s="645"/>
      <c r="CP44" s="645"/>
      <c r="CQ44" s="646"/>
      <c r="CR44" s="647">
        <v>859223</v>
      </c>
      <c r="CS44" s="648"/>
      <c r="CT44" s="648"/>
      <c r="CU44" s="648"/>
      <c r="CV44" s="648"/>
      <c r="CW44" s="648"/>
      <c r="CX44" s="648"/>
      <c r="CY44" s="649"/>
      <c r="CZ44" s="652">
        <v>8.1999999999999993</v>
      </c>
      <c r="DA44" s="653"/>
      <c r="DB44" s="653"/>
      <c r="DC44" s="665"/>
      <c r="DD44" s="656">
        <v>112035</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272360</v>
      </c>
      <c r="CS45" s="684"/>
      <c r="CT45" s="684"/>
      <c r="CU45" s="684"/>
      <c r="CV45" s="684"/>
      <c r="CW45" s="684"/>
      <c r="CX45" s="684"/>
      <c r="CY45" s="685"/>
      <c r="CZ45" s="652">
        <v>2.6</v>
      </c>
      <c r="DA45" s="681"/>
      <c r="DB45" s="681"/>
      <c r="DC45" s="686"/>
      <c r="DD45" s="656">
        <v>4317</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467841</v>
      </c>
      <c r="CS46" s="648"/>
      <c r="CT46" s="648"/>
      <c r="CU46" s="648"/>
      <c r="CV46" s="648"/>
      <c r="CW46" s="648"/>
      <c r="CX46" s="648"/>
      <c r="CY46" s="649"/>
      <c r="CZ46" s="652">
        <v>4.5</v>
      </c>
      <c r="DA46" s="653"/>
      <c r="DB46" s="653"/>
      <c r="DC46" s="665"/>
      <c r="DD46" s="656">
        <v>106157</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v>1553406</v>
      </c>
      <c r="CS47" s="684"/>
      <c r="CT47" s="684"/>
      <c r="CU47" s="684"/>
      <c r="CV47" s="684"/>
      <c r="CW47" s="684"/>
      <c r="CX47" s="684"/>
      <c r="CY47" s="685"/>
      <c r="CZ47" s="652">
        <v>14.8</v>
      </c>
      <c r="DA47" s="681"/>
      <c r="DB47" s="681"/>
      <c r="DC47" s="686"/>
      <c r="DD47" s="656">
        <v>208893</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240</v>
      </c>
      <c r="CS48" s="648"/>
      <c r="CT48" s="648"/>
      <c r="CU48" s="648"/>
      <c r="CV48" s="648"/>
      <c r="CW48" s="648"/>
      <c r="CX48" s="648"/>
      <c r="CY48" s="649"/>
      <c r="CZ48" s="652" t="s">
        <v>130</v>
      </c>
      <c r="DA48" s="653"/>
      <c r="DB48" s="653"/>
      <c r="DC48" s="665"/>
      <c r="DD48" s="656" t="s">
        <v>130</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366</v>
      </c>
      <c r="CE49" s="689"/>
      <c r="CF49" s="689"/>
      <c r="CG49" s="689"/>
      <c r="CH49" s="689"/>
      <c r="CI49" s="689"/>
      <c r="CJ49" s="689"/>
      <c r="CK49" s="689"/>
      <c r="CL49" s="689"/>
      <c r="CM49" s="689"/>
      <c r="CN49" s="689"/>
      <c r="CO49" s="689"/>
      <c r="CP49" s="689"/>
      <c r="CQ49" s="690"/>
      <c r="CR49" s="738">
        <v>10498167</v>
      </c>
      <c r="CS49" s="718"/>
      <c r="CT49" s="718"/>
      <c r="CU49" s="718"/>
      <c r="CV49" s="718"/>
      <c r="CW49" s="718"/>
      <c r="CX49" s="718"/>
      <c r="CY49" s="749"/>
      <c r="CZ49" s="743">
        <v>100</v>
      </c>
      <c r="DA49" s="750"/>
      <c r="DB49" s="750"/>
      <c r="DC49" s="751"/>
      <c r="DD49" s="752">
        <v>5142784</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XQ9y+SfMHbO8670jqFrDQqeWJbY1r52AlyRyjm9UZO8Z+bIH0UyEa6tplJMaqkx5qm6cSiMf8kqQNkUUr5MP1A==" saltValue="/JXYLBHeXAwBln4GTlrqt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368</v>
      </c>
      <c r="DK2" s="795"/>
      <c r="DL2" s="795"/>
      <c r="DM2" s="795"/>
      <c r="DN2" s="795"/>
      <c r="DO2" s="796"/>
      <c r="DP2" s="251"/>
      <c r="DQ2" s="794" t="s">
        <v>369</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372</v>
      </c>
      <c r="B5" s="789"/>
      <c r="C5" s="789"/>
      <c r="D5" s="789"/>
      <c r="E5" s="789"/>
      <c r="F5" s="789"/>
      <c r="G5" s="789"/>
      <c r="H5" s="789"/>
      <c r="I5" s="789"/>
      <c r="J5" s="789"/>
      <c r="K5" s="789"/>
      <c r="L5" s="789"/>
      <c r="M5" s="789"/>
      <c r="N5" s="789"/>
      <c r="O5" s="789"/>
      <c r="P5" s="790"/>
      <c r="Q5" s="765" t="s">
        <v>373</v>
      </c>
      <c r="R5" s="766"/>
      <c r="S5" s="766"/>
      <c r="T5" s="766"/>
      <c r="U5" s="767"/>
      <c r="V5" s="765" t="s">
        <v>374</v>
      </c>
      <c r="W5" s="766"/>
      <c r="X5" s="766"/>
      <c r="Y5" s="766"/>
      <c r="Z5" s="767"/>
      <c r="AA5" s="765" t="s">
        <v>375</v>
      </c>
      <c r="AB5" s="766"/>
      <c r="AC5" s="766"/>
      <c r="AD5" s="766"/>
      <c r="AE5" s="766"/>
      <c r="AF5" s="798"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88" t="s">
        <v>380</v>
      </c>
      <c r="BR5" s="789"/>
      <c r="BS5" s="789"/>
      <c r="BT5" s="789"/>
      <c r="BU5" s="789"/>
      <c r="BV5" s="789"/>
      <c r="BW5" s="789"/>
      <c r="BX5" s="789"/>
      <c r="BY5" s="789"/>
      <c r="BZ5" s="789"/>
      <c r="CA5" s="789"/>
      <c r="CB5" s="789"/>
      <c r="CC5" s="789"/>
      <c r="CD5" s="789"/>
      <c r="CE5" s="789"/>
      <c r="CF5" s="789"/>
      <c r="CG5" s="790"/>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389</v>
      </c>
      <c r="C7" s="780"/>
      <c r="D7" s="780"/>
      <c r="E7" s="780"/>
      <c r="F7" s="780"/>
      <c r="G7" s="780"/>
      <c r="H7" s="780"/>
      <c r="I7" s="780"/>
      <c r="J7" s="780"/>
      <c r="K7" s="780"/>
      <c r="L7" s="780"/>
      <c r="M7" s="780"/>
      <c r="N7" s="780"/>
      <c r="O7" s="780"/>
      <c r="P7" s="781"/>
      <c r="Q7" s="782">
        <v>10633</v>
      </c>
      <c r="R7" s="783"/>
      <c r="S7" s="783"/>
      <c r="T7" s="783"/>
      <c r="U7" s="783"/>
      <c r="V7" s="783">
        <v>10498</v>
      </c>
      <c r="W7" s="783"/>
      <c r="X7" s="783"/>
      <c r="Y7" s="783"/>
      <c r="Z7" s="783"/>
      <c r="AA7" s="783">
        <v>135</v>
      </c>
      <c r="AB7" s="783"/>
      <c r="AC7" s="783"/>
      <c r="AD7" s="783"/>
      <c r="AE7" s="784"/>
      <c r="AF7" s="785">
        <v>133</v>
      </c>
      <c r="AG7" s="786"/>
      <c r="AH7" s="786"/>
      <c r="AI7" s="786"/>
      <c r="AJ7" s="787"/>
      <c r="AK7" s="822">
        <v>2</v>
      </c>
      <c r="AL7" s="823"/>
      <c r="AM7" s="823"/>
      <c r="AN7" s="823"/>
      <c r="AO7" s="823"/>
      <c r="AP7" s="823">
        <v>8292</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390</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391</v>
      </c>
      <c r="B23" s="838" t="s">
        <v>392</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133</v>
      </c>
      <c r="AG23" s="842"/>
      <c r="AH23" s="842"/>
      <c r="AI23" s="842"/>
      <c r="AJ23" s="845"/>
      <c r="AK23" s="846"/>
      <c r="AL23" s="847"/>
      <c r="AM23" s="847"/>
      <c r="AN23" s="847"/>
      <c r="AO23" s="847"/>
      <c r="AP23" s="842"/>
      <c r="AQ23" s="842"/>
      <c r="AR23" s="842"/>
      <c r="AS23" s="842"/>
      <c r="AT23" s="842"/>
      <c r="AU23" s="848"/>
      <c r="AV23" s="848"/>
      <c r="AW23" s="848"/>
      <c r="AX23" s="848"/>
      <c r="AY23" s="849"/>
      <c r="AZ23" s="857" t="s">
        <v>130</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394</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372</v>
      </c>
      <c r="B26" s="789"/>
      <c r="C26" s="789"/>
      <c r="D26" s="789"/>
      <c r="E26" s="789"/>
      <c r="F26" s="789"/>
      <c r="G26" s="789"/>
      <c r="H26" s="789"/>
      <c r="I26" s="789"/>
      <c r="J26" s="789"/>
      <c r="K26" s="789"/>
      <c r="L26" s="789"/>
      <c r="M26" s="789"/>
      <c r="N26" s="789"/>
      <c r="O26" s="789"/>
      <c r="P26" s="790"/>
      <c r="Q26" s="765" t="s">
        <v>395</v>
      </c>
      <c r="R26" s="766"/>
      <c r="S26" s="766"/>
      <c r="T26" s="766"/>
      <c r="U26" s="767"/>
      <c r="V26" s="765" t="s">
        <v>396</v>
      </c>
      <c r="W26" s="766"/>
      <c r="X26" s="766"/>
      <c r="Y26" s="766"/>
      <c r="Z26" s="767"/>
      <c r="AA26" s="765" t="s">
        <v>397</v>
      </c>
      <c r="AB26" s="766"/>
      <c r="AC26" s="766"/>
      <c r="AD26" s="766"/>
      <c r="AE26" s="766"/>
      <c r="AF26" s="860" t="s">
        <v>398</v>
      </c>
      <c r="AG26" s="861"/>
      <c r="AH26" s="861"/>
      <c r="AI26" s="861"/>
      <c r="AJ26" s="862"/>
      <c r="AK26" s="766" t="s">
        <v>399</v>
      </c>
      <c r="AL26" s="766"/>
      <c r="AM26" s="766"/>
      <c r="AN26" s="766"/>
      <c r="AO26" s="767"/>
      <c r="AP26" s="765" t="s">
        <v>400</v>
      </c>
      <c r="AQ26" s="766"/>
      <c r="AR26" s="766"/>
      <c r="AS26" s="766"/>
      <c r="AT26" s="767"/>
      <c r="AU26" s="765" t="s">
        <v>401</v>
      </c>
      <c r="AV26" s="766"/>
      <c r="AW26" s="766"/>
      <c r="AX26" s="766"/>
      <c r="AY26" s="767"/>
      <c r="AZ26" s="765" t="s">
        <v>402</v>
      </c>
      <c r="BA26" s="766"/>
      <c r="BB26" s="766"/>
      <c r="BC26" s="766"/>
      <c r="BD26" s="767"/>
      <c r="BE26" s="765" t="s">
        <v>379</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403</v>
      </c>
      <c r="C28" s="780"/>
      <c r="D28" s="780"/>
      <c r="E28" s="780"/>
      <c r="F28" s="780"/>
      <c r="G28" s="780"/>
      <c r="H28" s="780"/>
      <c r="I28" s="780"/>
      <c r="J28" s="780"/>
      <c r="K28" s="780"/>
      <c r="L28" s="780"/>
      <c r="M28" s="780"/>
      <c r="N28" s="780"/>
      <c r="O28" s="780"/>
      <c r="P28" s="781"/>
      <c r="Q28" s="870">
        <v>969</v>
      </c>
      <c r="R28" s="871"/>
      <c r="S28" s="871"/>
      <c r="T28" s="871"/>
      <c r="U28" s="871"/>
      <c r="V28" s="871">
        <v>955</v>
      </c>
      <c r="W28" s="871"/>
      <c r="X28" s="871"/>
      <c r="Y28" s="871"/>
      <c r="Z28" s="871"/>
      <c r="AA28" s="871">
        <v>14</v>
      </c>
      <c r="AB28" s="871"/>
      <c r="AC28" s="871"/>
      <c r="AD28" s="871"/>
      <c r="AE28" s="872"/>
      <c r="AF28" s="873">
        <v>14</v>
      </c>
      <c r="AG28" s="871"/>
      <c r="AH28" s="871"/>
      <c r="AI28" s="871"/>
      <c r="AJ28" s="874"/>
      <c r="AK28" s="875">
        <v>109</v>
      </c>
      <c r="AL28" s="866"/>
      <c r="AM28" s="866"/>
      <c r="AN28" s="866"/>
      <c r="AO28" s="866"/>
      <c r="AP28" s="866" t="s">
        <v>504</v>
      </c>
      <c r="AQ28" s="866"/>
      <c r="AR28" s="866"/>
      <c r="AS28" s="866"/>
      <c r="AT28" s="866"/>
      <c r="AU28" s="866" t="s">
        <v>504</v>
      </c>
      <c r="AV28" s="866"/>
      <c r="AW28" s="866"/>
      <c r="AX28" s="866"/>
      <c r="AY28" s="866"/>
      <c r="AZ28" s="867" t="s">
        <v>504</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404</v>
      </c>
      <c r="C29" s="804"/>
      <c r="D29" s="804"/>
      <c r="E29" s="804"/>
      <c r="F29" s="804"/>
      <c r="G29" s="804"/>
      <c r="H29" s="804"/>
      <c r="I29" s="804"/>
      <c r="J29" s="804"/>
      <c r="K29" s="804"/>
      <c r="L29" s="804"/>
      <c r="M29" s="804"/>
      <c r="N29" s="804"/>
      <c r="O29" s="804"/>
      <c r="P29" s="805"/>
      <c r="Q29" s="806">
        <v>991</v>
      </c>
      <c r="R29" s="807"/>
      <c r="S29" s="807"/>
      <c r="T29" s="807"/>
      <c r="U29" s="807"/>
      <c r="V29" s="807">
        <v>849</v>
      </c>
      <c r="W29" s="807"/>
      <c r="X29" s="807"/>
      <c r="Y29" s="807"/>
      <c r="Z29" s="807"/>
      <c r="AA29" s="807">
        <v>142</v>
      </c>
      <c r="AB29" s="807"/>
      <c r="AC29" s="807"/>
      <c r="AD29" s="807"/>
      <c r="AE29" s="808"/>
      <c r="AF29" s="809">
        <v>142</v>
      </c>
      <c r="AG29" s="810"/>
      <c r="AH29" s="810"/>
      <c r="AI29" s="810"/>
      <c r="AJ29" s="811"/>
      <c r="AK29" s="878">
        <v>142</v>
      </c>
      <c r="AL29" s="879"/>
      <c r="AM29" s="879"/>
      <c r="AN29" s="879"/>
      <c r="AO29" s="879"/>
      <c r="AP29" s="879" t="s">
        <v>504</v>
      </c>
      <c r="AQ29" s="879"/>
      <c r="AR29" s="879"/>
      <c r="AS29" s="879"/>
      <c r="AT29" s="879"/>
      <c r="AU29" s="879" t="s">
        <v>504</v>
      </c>
      <c r="AV29" s="879"/>
      <c r="AW29" s="879"/>
      <c r="AX29" s="879"/>
      <c r="AY29" s="879"/>
      <c r="AZ29" s="880" t="s">
        <v>504</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405</v>
      </c>
      <c r="C30" s="804"/>
      <c r="D30" s="804"/>
      <c r="E30" s="804"/>
      <c r="F30" s="804"/>
      <c r="G30" s="804"/>
      <c r="H30" s="804"/>
      <c r="I30" s="804"/>
      <c r="J30" s="804"/>
      <c r="K30" s="804"/>
      <c r="L30" s="804"/>
      <c r="M30" s="804"/>
      <c r="N30" s="804"/>
      <c r="O30" s="804"/>
      <c r="P30" s="805"/>
      <c r="Q30" s="806">
        <v>143</v>
      </c>
      <c r="R30" s="807"/>
      <c r="S30" s="807"/>
      <c r="T30" s="807"/>
      <c r="U30" s="807"/>
      <c r="V30" s="807">
        <v>142</v>
      </c>
      <c r="W30" s="807"/>
      <c r="X30" s="807"/>
      <c r="Y30" s="807"/>
      <c r="Z30" s="807"/>
      <c r="AA30" s="807">
        <v>1</v>
      </c>
      <c r="AB30" s="807"/>
      <c r="AC30" s="807"/>
      <c r="AD30" s="807"/>
      <c r="AE30" s="808"/>
      <c r="AF30" s="809">
        <v>1</v>
      </c>
      <c r="AG30" s="810"/>
      <c r="AH30" s="810"/>
      <c r="AI30" s="810"/>
      <c r="AJ30" s="811"/>
      <c r="AK30" s="878">
        <v>44</v>
      </c>
      <c r="AL30" s="879"/>
      <c r="AM30" s="879"/>
      <c r="AN30" s="879"/>
      <c r="AO30" s="879"/>
      <c r="AP30" s="879" t="s">
        <v>504</v>
      </c>
      <c r="AQ30" s="879"/>
      <c r="AR30" s="879"/>
      <c r="AS30" s="879"/>
      <c r="AT30" s="879"/>
      <c r="AU30" s="879" t="s">
        <v>504</v>
      </c>
      <c r="AV30" s="879"/>
      <c r="AW30" s="879"/>
      <c r="AX30" s="879"/>
      <c r="AY30" s="879"/>
      <c r="AZ30" s="880" t="s">
        <v>504</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406</v>
      </c>
      <c r="C31" s="804"/>
      <c r="D31" s="804"/>
      <c r="E31" s="804"/>
      <c r="F31" s="804"/>
      <c r="G31" s="804"/>
      <c r="H31" s="804"/>
      <c r="I31" s="804"/>
      <c r="J31" s="804"/>
      <c r="K31" s="804"/>
      <c r="L31" s="804"/>
      <c r="M31" s="804"/>
      <c r="N31" s="804"/>
      <c r="O31" s="804"/>
      <c r="P31" s="805"/>
      <c r="Q31" s="806">
        <v>206</v>
      </c>
      <c r="R31" s="807"/>
      <c r="S31" s="807"/>
      <c r="T31" s="807"/>
      <c r="U31" s="807"/>
      <c r="V31" s="807">
        <v>41</v>
      </c>
      <c r="W31" s="807"/>
      <c r="X31" s="807"/>
      <c r="Y31" s="807"/>
      <c r="Z31" s="807"/>
      <c r="AA31" s="807">
        <v>165</v>
      </c>
      <c r="AB31" s="807"/>
      <c r="AC31" s="807"/>
      <c r="AD31" s="807"/>
      <c r="AE31" s="808"/>
      <c r="AF31" s="809">
        <v>165</v>
      </c>
      <c r="AG31" s="810"/>
      <c r="AH31" s="810"/>
      <c r="AI31" s="810"/>
      <c r="AJ31" s="811"/>
      <c r="AK31" s="878">
        <v>73</v>
      </c>
      <c r="AL31" s="879"/>
      <c r="AM31" s="879"/>
      <c r="AN31" s="879"/>
      <c r="AO31" s="879"/>
      <c r="AP31" s="879">
        <v>1661</v>
      </c>
      <c r="AQ31" s="879"/>
      <c r="AR31" s="879"/>
      <c r="AS31" s="879"/>
      <c r="AT31" s="879"/>
      <c r="AU31" s="879">
        <v>37</v>
      </c>
      <c r="AV31" s="879"/>
      <c r="AW31" s="879"/>
      <c r="AX31" s="879"/>
      <c r="AY31" s="879"/>
      <c r="AZ31" s="880" t="s">
        <v>504</v>
      </c>
      <c r="BA31" s="880"/>
      <c r="BB31" s="880"/>
      <c r="BC31" s="880"/>
      <c r="BD31" s="880"/>
      <c r="BE31" s="876" t="s">
        <v>407</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408</v>
      </c>
      <c r="C32" s="804"/>
      <c r="D32" s="804"/>
      <c r="E32" s="804"/>
      <c r="F32" s="804"/>
      <c r="G32" s="804"/>
      <c r="H32" s="804"/>
      <c r="I32" s="804"/>
      <c r="J32" s="804"/>
      <c r="K32" s="804"/>
      <c r="L32" s="804"/>
      <c r="M32" s="804"/>
      <c r="N32" s="804"/>
      <c r="O32" s="804"/>
      <c r="P32" s="805"/>
      <c r="Q32" s="806">
        <v>1178</v>
      </c>
      <c r="R32" s="807"/>
      <c r="S32" s="807"/>
      <c r="T32" s="807"/>
      <c r="U32" s="807"/>
      <c r="V32" s="807">
        <v>1171</v>
      </c>
      <c r="W32" s="807"/>
      <c r="X32" s="807"/>
      <c r="Y32" s="807"/>
      <c r="Z32" s="807"/>
      <c r="AA32" s="807">
        <v>7</v>
      </c>
      <c r="AB32" s="807"/>
      <c r="AC32" s="807"/>
      <c r="AD32" s="807"/>
      <c r="AE32" s="808"/>
      <c r="AF32" s="809">
        <v>7</v>
      </c>
      <c r="AG32" s="810"/>
      <c r="AH32" s="810"/>
      <c r="AI32" s="810"/>
      <c r="AJ32" s="811"/>
      <c r="AK32" s="878">
        <v>346</v>
      </c>
      <c r="AL32" s="879"/>
      <c r="AM32" s="879"/>
      <c r="AN32" s="879"/>
      <c r="AO32" s="879"/>
      <c r="AP32" s="879">
        <v>4208</v>
      </c>
      <c r="AQ32" s="879"/>
      <c r="AR32" s="879"/>
      <c r="AS32" s="879"/>
      <c r="AT32" s="879"/>
      <c r="AU32" s="879">
        <v>282</v>
      </c>
      <c r="AV32" s="879"/>
      <c r="AW32" s="879"/>
      <c r="AX32" s="879"/>
      <c r="AY32" s="879"/>
      <c r="AZ32" s="880" t="s">
        <v>504</v>
      </c>
      <c r="BA32" s="880"/>
      <c r="BB32" s="880"/>
      <c r="BC32" s="880"/>
      <c r="BD32" s="880"/>
      <c r="BE32" s="876" t="s">
        <v>409</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410</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391</v>
      </c>
      <c r="B63" s="838" t="s">
        <v>411</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329</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130</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413</v>
      </c>
      <c r="B66" s="789"/>
      <c r="C66" s="789"/>
      <c r="D66" s="789"/>
      <c r="E66" s="789"/>
      <c r="F66" s="789"/>
      <c r="G66" s="789"/>
      <c r="H66" s="789"/>
      <c r="I66" s="789"/>
      <c r="J66" s="789"/>
      <c r="K66" s="789"/>
      <c r="L66" s="789"/>
      <c r="M66" s="789"/>
      <c r="N66" s="789"/>
      <c r="O66" s="789"/>
      <c r="P66" s="790"/>
      <c r="Q66" s="765" t="s">
        <v>395</v>
      </c>
      <c r="R66" s="766"/>
      <c r="S66" s="766"/>
      <c r="T66" s="766"/>
      <c r="U66" s="767"/>
      <c r="V66" s="765" t="s">
        <v>396</v>
      </c>
      <c r="W66" s="766"/>
      <c r="X66" s="766"/>
      <c r="Y66" s="766"/>
      <c r="Z66" s="767"/>
      <c r="AA66" s="765" t="s">
        <v>397</v>
      </c>
      <c r="AB66" s="766"/>
      <c r="AC66" s="766"/>
      <c r="AD66" s="766"/>
      <c r="AE66" s="767"/>
      <c r="AF66" s="900" t="s">
        <v>398</v>
      </c>
      <c r="AG66" s="861"/>
      <c r="AH66" s="861"/>
      <c r="AI66" s="861"/>
      <c r="AJ66" s="901"/>
      <c r="AK66" s="765" t="s">
        <v>399</v>
      </c>
      <c r="AL66" s="789"/>
      <c r="AM66" s="789"/>
      <c r="AN66" s="789"/>
      <c r="AO66" s="790"/>
      <c r="AP66" s="765" t="s">
        <v>400</v>
      </c>
      <c r="AQ66" s="766"/>
      <c r="AR66" s="766"/>
      <c r="AS66" s="766"/>
      <c r="AT66" s="767"/>
      <c r="AU66" s="765" t="s">
        <v>414</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c r="C68" s="918"/>
      <c r="D68" s="918"/>
      <c r="E68" s="918"/>
      <c r="F68" s="918"/>
      <c r="G68" s="918"/>
      <c r="H68" s="918"/>
      <c r="I68" s="918"/>
      <c r="J68" s="918"/>
      <c r="K68" s="918"/>
      <c r="L68" s="918"/>
      <c r="M68" s="918"/>
      <c r="N68" s="918"/>
      <c r="O68" s="918"/>
      <c r="P68" s="919"/>
      <c r="Q68" s="920"/>
      <c r="R68" s="914"/>
      <c r="S68" s="914"/>
      <c r="T68" s="914"/>
      <c r="U68" s="914"/>
      <c r="V68" s="914"/>
      <c r="W68" s="914"/>
      <c r="X68" s="914"/>
      <c r="Y68" s="914"/>
      <c r="Z68" s="914"/>
      <c r="AA68" s="914"/>
      <c r="AB68" s="914"/>
      <c r="AC68" s="914"/>
      <c r="AD68" s="914"/>
      <c r="AE68" s="914"/>
      <c r="AF68" s="914"/>
      <c r="AG68" s="914"/>
      <c r="AH68" s="914"/>
      <c r="AI68" s="914"/>
      <c r="AJ68" s="914"/>
      <c r="AK68" s="914"/>
      <c r="AL68" s="914"/>
      <c r="AM68" s="914"/>
      <c r="AN68" s="914"/>
      <c r="AO68" s="914"/>
      <c r="AP68" s="914"/>
      <c r="AQ68" s="914"/>
      <c r="AR68" s="914"/>
      <c r="AS68" s="914"/>
      <c r="AT68" s="914"/>
      <c r="AU68" s="914"/>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c r="C69" s="922"/>
      <c r="D69" s="922"/>
      <c r="E69" s="922"/>
      <c r="F69" s="922"/>
      <c r="G69" s="922"/>
      <c r="H69" s="922"/>
      <c r="I69" s="922"/>
      <c r="J69" s="922"/>
      <c r="K69" s="922"/>
      <c r="L69" s="922"/>
      <c r="M69" s="922"/>
      <c r="N69" s="922"/>
      <c r="O69" s="922"/>
      <c r="P69" s="923"/>
      <c r="Q69" s="924"/>
      <c r="R69" s="879"/>
      <c r="S69" s="879"/>
      <c r="T69" s="879"/>
      <c r="U69" s="879"/>
      <c r="V69" s="879"/>
      <c r="W69" s="879"/>
      <c r="X69" s="879"/>
      <c r="Y69" s="879"/>
      <c r="Z69" s="879"/>
      <c r="AA69" s="879"/>
      <c r="AB69" s="879"/>
      <c r="AC69" s="879"/>
      <c r="AD69" s="879"/>
      <c r="AE69" s="879"/>
      <c r="AF69" s="879"/>
      <c r="AG69" s="879"/>
      <c r="AH69" s="879"/>
      <c r="AI69" s="879"/>
      <c r="AJ69" s="879"/>
      <c r="AK69" s="879"/>
      <c r="AL69" s="879"/>
      <c r="AM69" s="879"/>
      <c r="AN69" s="879"/>
      <c r="AO69" s="879"/>
      <c r="AP69" s="879"/>
      <c r="AQ69" s="879"/>
      <c r="AR69" s="879"/>
      <c r="AS69" s="879"/>
      <c r="AT69" s="879"/>
      <c r="AU69" s="879"/>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c r="C70" s="922"/>
      <c r="D70" s="922"/>
      <c r="E70" s="922"/>
      <c r="F70" s="922"/>
      <c r="G70" s="922"/>
      <c r="H70" s="922"/>
      <c r="I70" s="922"/>
      <c r="J70" s="922"/>
      <c r="K70" s="922"/>
      <c r="L70" s="922"/>
      <c r="M70" s="922"/>
      <c r="N70" s="922"/>
      <c r="O70" s="922"/>
      <c r="P70" s="923"/>
      <c r="Q70" s="924"/>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c r="C71" s="922"/>
      <c r="D71" s="922"/>
      <c r="E71" s="922"/>
      <c r="F71" s="922"/>
      <c r="G71" s="922"/>
      <c r="H71" s="922"/>
      <c r="I71" s="922"/>
      <c r="J71" s="922"/>
      <c r="K71" s="922"/>
      <c r="L71" s="922"/>
      <c r="M71" s="922"/>
      <c r="N71" s="922"/>
      <c r="O71" s="922"/>
      <c r="P71" s="923"/>
      <c r="Q71" s="924"/>
      <c r="R71" s="879"/>
      <c r="S71" s="879"/>
      <c r="T71" s="879"/>
      <c r="U71" s="879"/>
      <c r="V71" s="879"/>
      <c r="W71" s="879"/>
      <c r="X71" s="879"/>
      <c r="Y71" s="879"/>
      <c r="Z71" s="879"/>
      <c r="AA71" s="879"/>
      <c r="AB71" s="879"/>
      <c r="AC71" s="879"/>
      <c r="AD71" s="879"/>
      <c r="AE71" s="879"/>
      <c r="AF71" s="879"/>
      <c r="AG71" s="879"/>
      <c r="AH71" s="879"/>
      <c r="AI71" s="879"/>
      <c r="AJ71" s="879"/>
      <c r="AK71" s="879"/>
      <c r="AL71" s="879"/>
      <c r="AM71" s="879"/>
      <c r="AN71" s="879"/>
      <c r="AO71" s="879"/>
      <c r="AP71" s="879"/>
      <c r="AQ71" s="879"/>
      <c r="AR71" s="879"/>
      <c r="AS71" s="879"/>
      <c r="AT71" s="879"/>
      <c r="AU71" s="879"/>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391</v>
      </c>
      <c r="B88" s="838" t="s">
        <v>415</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38" t="s">
        <v>416</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418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423</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424</v>
      </c>
      <c r="AB109" s="943"/>
      <c r="AC109" s="943"/>
      <c r="AD109" s="943"/>
      <c r="AE109" s="944"/>
      <c r="AF109" s="942" t="s">
        <v>425</v>
      </c>
      <c r="AG109" s="943"/>
      <c r="AH109" s="943"/>
      <c r="AI109" s="943"/>
      <c r="AJ109" s="944"/>
      <c r="AK109" s="942" t="s">
        <v>307</v>
      </c>
      <c r="AL109" s="943"/>
      <c r="AM109" s="943"/>
      <c r="AN109" s="943"/>
      <c r="AO109" s="944"/>
      <c r="AP109" s="942" t="s">
        <v>426</v>
      </c>
      <c r="AQ109" s="943"/>
      <c r="AR109" s="943"/>
      <c r="AS109" s="943"/>
      <c r="AT109" s="945"/>
      <c r="AU109" s="962" t="s">
        <v>423</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424</v>
      </c>
      <c r="BR109" s="943"/>
      <c r="BS109" s="943"/>
      <c r="BT109" s="943"/>
      <c r="BU109" s="944"/>
      <c r="BV109" s="942" t="s">
        <v>425</v>
      </c>
      <c r="BW109" s="943"/>
      <c r="BX109" s="943"/>
      <c r="BY109" s="943"/>
      <c r="BZ109" s="944"/>
      <c r="CA109" s="942" t="s">
        <v>307</v>
      </c>
      <c r="CB109" s="943"/>
      <c r="CC109" s="943"/>
      <c r="CD109" s="943"/>
      <c r="CE109" s="944"/>
      <c r="CF109" s="963" t="s">
        <v>426</v>
      </c>
      <c r="CG109" s="963"/>
      <c r="CH109" s="963"/>
      <c r="CI109" s="963"/>
      <c r="CJ109" s="963"/>
      <c r="CK109" s="942" t="s">
        <v>427</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424</v>
      </c>
      <c r="DH109" s="943"/>
      <c r="DI109" s="943"/>
      <c r="DJ109" s="943"/>
      <c r="DK109" s="944"/>
      <c r="DL109" s="942" t="s">
        <v>425</v>
      </c>
      <c r="DM109" s="943"/>
      <c r="DN109" s="943"/>
      <c r="DO109" s="943"/>
      <c r="DP109" s="944"/>
      <c r="DQ109" s="942" t="s">
        <v>307</v>
      </c>
      <c r="DR109" s="943"/>
      <c r="DS109" s="943"/>
      <c r="DT109" s="943"/>
      <c r="DU109" s="944"/>
      <c r="DV109" s="942" t="s">
        <v>426</v>
      </c>
      <c r="DW109" s="943"/>
      <c r="DX109" s="943"/>
      <c r="DY109" s="943"/>
      <c r="DZ109" s="945"/>
    </row>
    <row r="110" spans="1:131" s="248" customFormat="1" ht="26.25" customHeight="1" x14ac:dyDescent="0.15">
      <c r="A110" s="946" t="s">
        <v>428</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1038280</v>
      </c>
      <c r="AB110" s="950"/>
      <c r="AC110" s="950"/>
      <c r="AD110" s="950"/>
      <c r="AE110" s="951"/>
      <c r="AF110" s="952">
        <v>1062682</v>
      </c>
      <c r="AG110" s="950"/>
      <c r="AH110" s="950"/>
      <c r="AI110" s="950"/>
      <c r="AJ110" s="951"/>
      <c r="AK110" s="952">
        <v>1041766</v>
      </c>
      <c r="AL110" s="950"/>
      <c r="AM110" s="950"/>
      <c r="AN110" s="950"/>
      <c r="AO110" s="951"/>
      <c r="AP110" s="953">
        <v>27.5</v>
      </c>
      <c r="AQ110" s="954"/>
      <c r="AR110" s="954"/>
      <c r="AS110" s="954"/>
      <c r="AT110" s="955"/>
      <c r="AU110" s="956" t="s">
        <v>73</v>
      </c>
      <c r="AV110" s="957"/>
      <c r="AW110" s="957"/>
      <c r="AX110" s="957"/>
      <c r="AY110" s="957"/>
      <c r="AZ110" s="998" t="s">
        <v>429</v>
      </c>
      <c r="BA110" s="947"/>
      <c r="BB110" s="947"/>
      <c r="BC110" s="947"/>
      <c r="BD110" s="947"/>
      <c r="BE110" s="947"/>
      <c r="BF110" s="947"/>
      <c r="BG110" s="947"/>
      <c r="BH110" s="947"/>
      <c r="BI110" s="947"/>
      <c r="BJ110" s="947"/>
      <c r="BK110" s="947"/>
      <c r="BL110" s="947"/>
      <c r="BM110" s="947"/>
      <c r="BN110" s="947"/>
      <c r="BO110" s="947"/>
      <c r="BP110" s="948"/>
      <c r="BQ110" s="984">
        <v>9078490</v>
      </c>
      <c r="BR110" s="985"/>
      <c r="BS110" s="985"/>
      <c r="BT110" s="985"/>
      <c r="BU110" s="985"/>
      <c r="BV110" s="985">
        <v>8578013</v>
      </c>
      <c r="BW110" s="985"/>
      <c r="BX110" s="985"/>
      <c r="BY110" s="985"/>
      <c r="BZ110" s="985"/>
      <c r="CA110" s="985">
        <v>8291720</v>
      </c>
      <c r="CB110" s="985"/>
      <c r="CC110" s="985"/>
      <c r="CD110" s="985"/>
      <c r="CE110" s="985"/>
      <c r="CF110" s="999">
        <v>219.2</v>
      </c>
      <c r="CG110" s="1000"/>
      <c r="CH110" s="1000"/>
      <c r="CI110" s="1000"/>
      <c r="CJ110" s="1000"/>
      <c r="CK110" s="1001" t="s">
        <v>430</v>
      </c>
      <c r="CL110" s="1002"/>
      <c r="CM110" s="981" t="s">
        <v>431</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432</v>
      </c>
      <c r="DH110" s="985"/>
      <c r="DI110" s="985"/>
      <c r="DJ110" s="985"/>
      <c r="DK110" s="985"/>
      <c r="DL110" s="985" t="s">
        <v>432</v>
      </c>
      <c r="DM110" s="985"/>
      <c r="DN110" s="985"/>
      <c r="DO110" s="985"/>
      <c r="DP110" s="985"/>
      <c r="DQ110" s="985" t="s">
        <v>432</v>
      </c>
      <c r="DR110" s="985"/>
      <c r="DS110" s="985"/>
      <c r="DT110" s="985"/>
      <c r="DU110" s="985"/>
      <c r="DV110" s="986" t="s">
        <v>432</v>
      </c>
      <c r="DW110" s="986"/>
      <c r="DX110" s="986"/>
      <c r="DY110" s="986"/>
      <c r="DZ110" s="987"/>
    </row>
    <row r="111" spans="1:131" s="248" customFormat="1" ht="26.25" customHeight="1" x14ac:dyDescent="0.15">
      <c r="A111" s="988" t="s">
        <v>433</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432</v>
      </c>
      <c r="AB111" s="992"/>
      <c r="AC111" s="992"/>
      <c r="AD111" s="992"/>
      <c r="AE111" s="993"/>
      <c r="AF111" s="994" t="s">
        <v>432</v>
      </c>
      <c r="AG111" s="992"/>
      <c r="AH111" s="992"/>
      <c r="AI111" s="992"/>
      <c r="AJ111" s="993"/>
      <c r="AK111" s="994" t="s">
        <v>432</v>
      </c>
      <c r="AL111" s="992"/>
      <c r="AM111" s="992"/>
      <c r="AN111" s="992"/>
      <c r="AO111" s="993"/>
      <c r="AP111" s="995" t="s">
        <v>432</v>
      </c>
      <c r="AQ111" s="996"/>
      <c r="AR111" s="996"/>
      <c r="AS111" s="996"/>
      <c r="AT111" s="997"/>
      <c r="AU111" s="958"/>
      <c r="AV111" s="959"/>
      <c r="AW111" s="959"/>
      <c r="AX111" s="959"/>
      <c r="AY111" s="959"/>
      <c r="AZ111" s="1007" t="s">
        <v>434</v>
      </c>
      <c r="BA111" s="1008"/>
      <c r="BB111" s="1008"/>
      <c r="BC111" s="1008"/>
      <c r="BD111" s="1008"/>
      <c r="BE111" s="1008"/>
      <c r="BF111" s="1008"/>
      <c r="BG111" s="1008"/>
      <c r="BH111" s="1008"/>
      <c r="BI111" s="1008"/>
      <c r="BJ111" s="1008"/>
      <c r="BK111" s="1008"/>
      <c r="BL111" s="1008"/>
      <c r="BM111" s="1008"/>
      <c r="BN111" s="1008"/>
      <c r="BO111" s="1008"/>
      <c r="BP111" s="1009"/>
      <c r="BQ111" s="977" t="s">
        <v>435</v>
      </c>
      <c r="BR111" s="978"/>
      <c r="BS111" s="978"/>
      <c r="BT111" s="978"/>
      <c r="BU111" s="978"/>
      <c r="BV111" s="978" t="s">
        <v>435</v>
      </c>
      <c r="BW111" s="978"/>
      <c r="BX111" s="978"/>
      <c r="BY111" s="978"/>
      <c r="BZ111" s="978"/>
      <c r="CA111" s="978">
        <v>71815</v>
      </c>
      <c r="CB111" s="978"/>
      <c r="CC111" s="978"/>
      <c r="CD111" s="978"/>
      <c r="CE111" s="978"/>
      <c r="CF111" s="972">
        <v>1.9</v>
      </c>
      <c r="CG111" s="973"/>
      <c r="CH111" s="973"/>
      <c r="CI111" s="973"/>
      <c r="CJ111" s="973"/>
      <c r="CK111" s="1003"/>
      <c r="CL111" s="1004"/>
      <c r="CM111" s="974" t="s">
        <v>436</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435</v>
      </c>
      <c r="DH111" s="978"/>
      <c r="DI111" s="978"/>
      <c r="DJ111" s="978"/>
      <c r="DK111" s="978"/>
      <c r="DL111" s="978" t="s">
        <v>435</v>
      </c>
      <c r="DM111" s="978"/>
      <c r="DN111" s="978"/>
      <c r="DO111" s="978"/>
      <c r="DP111" s="978"/>
      <c r="DQ111" s="978" t="s">
        <v>435</v>
      </c>
      <c r="DR111" s="978"/>
      <c r="DS111" s="978"/>
      <c r="DT111" s="978"/>
      <c r="DU111" s="978"/>
      <c r="DV111" s="979" t="s">
        <v>435</v>
      </c>
      <c r="DW111" s="979"/>
      <c r="DX111" s="979"/>
      <c r="DY111" s="979"/>
      <c r="DZ111" s="980"/>
    </row>
    <row r="112" spans="1:131" s="248" customFormat="1" ht="26.25" customHeight="1" x14ac:dyDescent="0.15">
      <c r="A112" s="1010" t="s">
        <v>437</v>
      </c>
      <c r="B112" s="1011"/>
      <c r="C112" s="1008" t="s">
        <v>438</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130</v>
      </c>
      <c r="AB112" s="1017"/>
      <c r="AC112" s="1017"/>
      <c r="AD112" s="1017"/>
      <c r="AE112" s="1018"/>
      <c r="AF112" s="1019" t="s">
        <v>130</v>
      </c>
      <c r="AG112" s="1017"/>
      <c r="AH112" s="1017"/>
      <c r="AI112" s="1017"/>
      <c r="AJ112" s="1018"/>
      <c r="AK112" s="1019" t="s">
        <v>130</v>
      </c>
      <c r="AL112" s="1017"/>
      <c r="AM112" s="1017"/>
      <c r="AN112" s="1017"/>
      <c r="AO112" s="1018"/>
      <c r="AP112" s="1020" t="s">
        <v>130</v>
      </c>
      <c r="AQ112" s="1021"/>
      <c r="AR112" s="1021"/>
      <c r="AS112" s="1021"/>
      <c r="AT112" s="1022"/>
      <c r="AU112" s="958"/>
      <c r="AV112" s="959"/>
      <c r="AW112" s="959"/>
      <c r="AX112" s="959"/>
      <c r="AY112" s="959"/>
      <c r="AZ112" s="1007" t="s">
        <v>439</v>
      </c>
      <c r="BA112" s="1008"/>
      <c r="BB112" s="1008"/>
      <c r="BC112" s="1008"/>
      <c r="BD112" s="1008"/>
      <c r="BE112" s="1008"/>
      <c r="BF112" s="1008"/>
      <c r="BG112" s="1008"/>
      <c r="BH112" s="1008"/>
      <c r="BI112" s="1008"/>
      <c r="BJ112" s="1008"/>
      <c r="BK112" s="1008"/>
      <c r="BL112" s="1008"/>
      <c r="BM112" s="1008"/>
      <c r="BN112" s="1008"/>
      <c r="BO112" s="1008"/>
      <c r="BP112" s="1009"/>
      <c r="BQ112" s="977">
        <v>5649606</v>
      </c>
      <c r="BR112" s="978"/>
      <c r="BS112" s="978"/>
      <c r="BT112" s="978"/>
      <c r="BU112" s="978"/>
      <c r="BV112" s="978">
        <v>5422902</v>
      </c>
      <c r="BW112" s="978"/>
      <c r="BX112" s="978"/>
      <c r="BY112" s="978"/>
      <c r="BZ112" s="978"/>
      <c r="CA112" s="978">
        <v>5117942</v>
      </c>
      <c r="CB112" s="978"/>
      <c r="CC112" s="978"/>
      <c r="CD112" s="978"/>
      <c r="CE112" s="978"/>
      <c r="CF112" s="972">
        <v>135.30000000000001</v>
      </c>
      <c r="CG112" s="973"/>
      <c r="CH112" s="973"/>
      <c r="CI112" s="973"/>
      <c r="CJ112" s="973"/>
      <c r="CK112" s="1003"/>
      <c r="CL112" s="1004"/>
      <c r="CM112" s="974" t="s">
        <v>440</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130</v>
      </c>
      <c r="DH112" s="978"/>
      <c r="DI112" s="978"/>
      <c r="DJ112" s="978"/>
      <c r="DK112" s="978"/>
      <c r="DL112" s="978" t="s">
        <v>130</v>
      </c>
      <c r="DM112" s="978"/>
      <c r="DN112" s="978"/>
      <c r="DO112" s="978"/>
      <c r="DP112" s="978"/>
      <c r="DQ112" s="978">
        <v>71815</v>
      </c>
      <c r="DR112" s="978"/>
      <c r="DS112" s="978"/>
      <c r="DT112" s="978"/>
      <c r="DU112" s="978"/>
      <c r="DV112" s="979">
        <v>1.9</v>
      </c>
      <c r="DW112" s="979"/>
      <c r="DX112" s="979"/>
      <c r="DY112" s="979"/>
      <c r="DZ112" s="980"/>
    </row>
    <row r="113" spans="1:130" s="248" customFormat="1" ht="26.25" customHeight="1" x14ac:dyDescent="0.15">
      <c r="A113" s="1012"/>
      <c r="B113" s="1013"/>
      <c r="C113" s="1008" t="s">
        <v>441</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333671</v>
      </c>
      <c r="AB113" s="992"/>
      <c r="AC113" s="992"/>
      <c r="AD113" s="992"/>
      <c r="AE113" s="993"/>
      <c r="AF113" s="994">
        <v>327541</v>
      </c>
      <c r="AG113" s="992"/>
      <c r="AH113" s="992"/>
      <c r="AI113" s="992"/>
      <c r="AJ113" s="993"/>
      <c r="AK113" s="994">
        <v>343723</v>
      </c>
      <c r="AL113" s="992"/>
      <c r="AM113" s="992"/>
      <c r="AN113" s="992"/>
      <c r="AO113" s="993"/>
      <c r="AP113" s="995">
        <v>9.1</v>
      </c>
      <c r="AQ113" s="996"/>
      <c r="AR113" s="996"/>
      <c r="AS113" s="996"/>
      <c r="AT113" s="997"/>
      <c r="AU113" s="958"/>
      <c r="AV113" s="959"/>
      <c r="AW113" s="959"/>
      <c r="AX113" s="959"/>
      <c r="AY113" s="959"/>
      <c r="AZ113" s="1007" t="s">
        <v>442</v>
      </c>
      <c r="BA113" s="1008"/>
      <c r="BB113" s="1008"/>
      <c r="BC113" s="1008"/>
      <c r="BD113" s="1008"/>
      <c r="BE113" s="1008"/>
      <c r="BF113" s="1008"/>
      <c r="BG113" s="1008"/>
      <c r="BH113" s="1008"/>
      <c r="BI113" s="1008"/>
      <c r="BJ113" s="1008"/>
      <c r="BK113" s="1008"/>
      <c r="BL113" s="1008"/>
      <c r="BM113" s="1008"/>
      <c r="BN113" s="1008"/>
      <c r="BO113" s="1008"/>
      <c r="BP113" s="1009"/>
      <c r="BQ113" s="977">
        <v>60221</v>
      </c>
      <c r="BR113" s="978"/>
      <c r="BS113" s="978"/>
      <c r="BT113" s="978"/>
      <c r="BU113" s="978"/>
      <c r="BV113" s="978">
        <v>41630</v>
      </c>
      <c r="BW113" s="978"/>
      <c r="BX113" s="978"/>
      <c r="BY113" s="978"/>
      <c r="BZ113" s="978"/>
      <c r="CA113" s="978">
        <v>32318</v>
      </c>
      <c r="CB113" s="978"/>
      <c r="CC113" s="978"/>
      <c r="CD113" s="978"/>
      <c r="CE113" s="978"/>
      <c r="CF113" s="972">
        <v>0.9</v>
      </c>
      <c r="CG113" s="973"/>
      <c r="CH113" s="973"/>
      <c r="CI113" s="973"/>
      <c r="CJ113" s="973"/>
      <c r="CK113" s="1003"/>
      <c r="CL113" s="1004"/>
      <c r="CM113" s="974" t="s">
        <v>443</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130</v>
      </c>
      <c r="DH113" s="1017"/>
      <c r="DI113" s="1017"/>
      <c r="DJ113" s="1017"/>
      <c r="DK113" s="1018"/>
      <c r="DL113" s="1019" t="s">
        <v>130</v>
      </c>
      <c r="DM113" s="1017"/>
      <c r="DN113" s="1017"/>
      <c r="DO113" s="1017"/>
      <c r="DP113" s="1018"/>
      <c r="DQ113" s="1019" t="s">
        <v>130</v>
      </c>
      <c r="DR113" s="1017"/>
      <c r="DS113" s="1017"/>
      <c r="DT113" s="1017"/>
      <c r="DU113" s="1018"/>
      <c r="DV113" s="1020" t="s">
        <v>130</v>
      </c>
      <c r="DW113" s="1021"/>
      <c r="DX113" s="1021"/>
      <c r="DY113" s="1021"/>
      <c r="DZ113" s="1022"/>
    </row>
    <row r="114" spans="1:130" s="248" customFormat="1" ht="26.25" customHeight="1" x14ac:dyDescent="0.15">
      <c r="A114" s="1012"/>
      <c r="B114" s="1013"/>
      <c r="C114" s="1008" t="s">
        <v>444</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4780</v>
      </c>
      <c r="AB114" s="1017"/>
      <c r="AC114" s="1017"/>
      <c r="AD114" s="1017"/>
      <c r="AE114" s="1018"/>
      <c r="AF114" s="1019">
        <v>4780</v>
      </c>
      <c r="AG114" s="1017"/>
      <c r="AH114" s="1017"/>
      <c r="AI114" s="1017"/>
      <c r="AJ114" s="1018"/>
      <c r="AK114" s="1019">
        <v>1129</v>
      </c>
      <c r="AL114" s="1017"/>
      <c r="AM114" s="1017"/>
      <c r="AN114" s="1017"/>
      <c r="AO114" s="1018"/>
      <c r="AP114" s="1020">
        <v>0</v>
      </c>
      <c r="AQ114" s="1021"/>
      <c r="AR114" s="1021"/>
      <c r="AS114" s="1021"/>
      <c r="AT114" s="1022"/>
      <c r="AU114" s="958"/>
      <c r="AV114" s="959"/>
      <c r="AW114" s="959"/>
      <c r="AX114" s="959"/>
      <c r="AY114" s="959"/>
      <c r="AZ114" s="1007" t="s">
        <v>445</v>
      </c>
      <c r="BA114" s="1008"/>
      <c r="BB114" s="1008"/>
      <c r="BC114" s="1008"/>
      <c r="BD114" s="1008"/>
      <c r="BE114" s="1008"/>
      <c r="BF114" s="1008"/>
      <c r="BG114" s="1008"/>
      <c r="BH114" s="1008"/>
      <c r="BI114" s="1008"/>
      <c r="BJ114" s="1008"/>
      <c r="BK114" s="1008"/>
      <c r="BL114" s="1008"/>
      <c r="BM114" s="1008"/>
      <c r="BN114" s="1008"/>
      <c r="BO114" s="1008"/>
      <c r="BP114" s="1009"/>
      <c r="BQ114" s="977">
        <v>818617</v>
      </c>
      <c r="BR114" s="978"/>
      <c r="BS114" s="978"/>
      <c r="BT114" s="978"/>
      <c r="BU114" s="978"/>
      <c r="BV114" s="978">
        <v>804925</v>
      </c>
      <c r="BW114" s="978"/>
      <c r="BX114" s="978"/>
      <c r="BY114" s="978"/>
      <c r="BZ114" s="978"/>
      <c r="CA114" s="978">
        <v>770893</v>
      </c>
      <c r="CB114" s="978"/>
      <c r="CC114" s="978"/>
      <c r="CD114" s="978"/>
      <c r="CE114" s="978"/>
      <c r="CF114" s="972">
        <v>20.399999999999999</v>
      </c>
      <c r="CG114" s="973"/>
      <c r="CH114" s="973"/>
      <c r="CI114" s="973"/>
      <c r="CJ114" s="973"/>
      <c r="CK114" s="1003"/>
      <c r="CL114" s="1004"/>
      <c r="CM114" s="974" t="s">
        <v>446</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130</v>
      </c>
      <c r="DH114" s="1017"/>
      <c r="DI114" s="1017"/>
      <c r="DJ114" s="1017"/>
      <c r="DK114" s="1018"/>
      <c r="DL114" s="1019" t="s">
        <v>130</v>
      </c>
      <c r="DM114" s="1017"/>
      <c r="DN114" s="1017"/>
      <c r="DO114" s="1017"/>
      <c r="DP114" s="1018"/>
      <c r="DQ114" s="1019" t="s">
        <v>130</v>
      </c>
      <c r="DR114" s="1017"/>
      <c r="DS114" s="1017"/>
      <c r="DT114" s="1017"/>
      <c r="DU114" s="1018"/>
      <c r="DV114" s="1020" t="s">
        <v>130</v>
      </c>
      <c r="DW114" s="1021"/>
      <c r="DX114" s="1021"/>
      <c r="DY114" s="1021"/>
      <c r="DZ114" s="1022"/>
    </row>
    <row r="115" spans="1:130" s="248" customFormat="1" ht="26.25" customHeight="1" x14ac:dyDescent="0.15">
      <c r="A115" s="1012"/>
      <c r="B115" s="1013"/>
      <c r="C115" s="1008" t="s">
        <v>447</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56198</v>
      </c>
      <c r="AB115" s="992"/>
      <c r="AC115" s="992"/>
      <c r="AD115" s="992"/>
      <c r="AE115" s="993"/>
      <c r="AF115" s="994">
        <v>1073</v>
      </c>
      <c r="AG115" s="992"/>
      <c r="AH115" s="992"/>
      <c r="AI115" s="992"/>
      <c r="AJ115" s="993"/>
      <c r="AK115" s="994">
        <v>4797</v>
      </c>
      <c r="AL115" s="992"/>
      <c r="AM115" s="992"/>
      <c r="AN115" s="992"/>
      <c r="AO115" s="993"/>
      <c r="AP115" s="995">
        <v>0.1</v>
      </c>
      <c r="AQ115" s="996"/>
      <c r="AR115" s="996"/>
      <c r="AS115" s="996"/>
      <c r="AT115" s="997"/>
      <c r="AU115" s="958"/>
      <c r="AV115" s="959"/>
      <c r="AW115" s="959"/>
      <c r="AX115" s="959"/>
      <c r="AY115" s="959"/>
      <c r="AZ115" s="1007" t="s">
        <v>448</v>
      </c>
      <c r="BA115" s="1008"/>
      <c r="BB115" s="1008"/>
      <c r="BC115" s="1008"/>
      <c r="BD115" s="1008"/>
      <c r="BE115" s="1008"/>
      <c r="BF115" s="1008"/>
      <c r="BG115" s="1008"/>
      <c r="BH115" s="1008"/>
      <c r="BI115" s="1008"/>
      <c r="BJ115" s="1008"/>
      <c r="BK115" s="1008"/>
      <c r="BL115" s="1008"/>
      <c r="BM115" s="1008"/>
      <c r="BN115" s="1008"/>
      <c r="BO115" s="1008"/>
      <c r="BP115" s="1009"/>
      <c r="BQ115" s="977" t="s">
        <v>130</v>
      </c>
      <c r="BR115" s="978"/>
      <c r="BS115" s="978"/>
      <c r="BT115" s="978"/>
      <c r="BU115" s="978"/>
      <c r="BV115" s="978" t="s">
        <v>130</v>
      </c>
      <c r="BW115" s="978"/>
      <c r="BX115" s="978"/>
      <c r="BY115" s="978"/>
      <c r="BZ115" s="978"/>
      <c r="CA115" s="978" t="s">
        <v>130</v>
      </c>
      <c r="CB115" s="978"/>
      <c r="CC115" s="978"/>
      <c r="CD115" s="978"/>
      <c r="CE115" s="978"/>
      <c r="CF115" s="972" t="s">
        <v>130</v>
      </c>
      <c r="CG115" s="973"/>
      <c r="CH115" s="973"/>
      <c r="CI115" s="973"/>
      <c r="CJ115" s="973"/>
      <c r="CK115" s="1003"/>
      <c r="CL115" s="1004"/>
      <c r="CM115" s="1007" t="s">
        <v>449</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130</v>
      </c>
      <c r="DH115" s="1017"/>
      <c r="DI115" s="1017"/>
      <c r="DJ115" s="1017"/>
      <c r="DK115" s="1018"/>
      <c r="DL115" s="1019" t="s">
        <v>130</v>
      </c>
      <c r="DM115" s="1017"/>
      <c r="DN115" s="1017"/>
      <c r="DO115" s="1017"/>
      <c r="DP115" s="1018"/>
      <c r="DQ115" s="1019" t="s">
        <v>130</v>
      </c>
      <c r="DR115" s="1017"/>
      <c r="DS115" s="1017"/>
      <c r="DT115" s="1017"/>
      <c r="DU115" s="1018"/>
      <c r="DV115" s="1020" t="s">
        <v>130</v>
      </c>
      <c r="DW115" s="1021"/>
      <c r="DX115" s="1021"/>
      <c r="DY115" s="1021"/>
      <c r="DZ115" s="1022"/>
    </row>
    <row r="116" spans="1:130" s="248" customFormat="1" ht="26.25" customHeight="1" x14ac:dyDescent="0.15">
      <c r="A116" s="1014"/>
      <c r="B116" s="1015"/>
      <c r="C116" s="1023" t="s">
        <v>450</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79</v>
      </c>
      <c r="AB116" s="1017"/>
      <c r="AC116" s="1017"/>
      <c r="AD116" s="1017"/>
      <c r="AE116" s="1018"/>
      <c r="AF116" s="1019">
        <v>36</v>
      </c>
      <c r="AG116" s="1017"/>
      <c r="AH116" s="1017"/>
      <c r="AI116" s="1017"/>
      <c r="AJ116" s="1018"/>
      <c r="AK116" s="1019">
        <v>73</v>
      </c>
      <c r="AL116" s="1017"/>
      <c r="AM116" s="1017"/>
      <c r="AN116" s="1017"/>
      <c r="AO116" s="1018"/>
      <c r="AP116" s="1020">
        <v>0</v>
      </c>
      <c r="AQ116" s="1021"/>
      <c r="AR116" s="1021"/>
      <c r="AS116" s="1021"/>
      <c r="AT116" s="1022"/>
      <c r="AU116" s="958"/>
      <c r="AV116" s="959"/>
      <c r="AW116" s="959"/>
      <c r="AX116" s="959"/>
      <c r="AY116" s="959"/>
      <c r="AZ116" s="1025" t="s">
        <v>451</v>
      </c>
      <c r="BA116" s="1026"/>
      <c r="BB116" s="1026"/>
      <c r="BC116" s="1026"/>
      <c r="BD116" s="1026"/>
      <c r="BE116" s="1026"/>
      <c r="BF116" s="1026"/>
      <c r="BG116" s="1026"/>
      <c r="BH116" s="1026"/>
      <c r="BI116" s="1026"/>
      <c r="BJ116" s="1026"/>
      <c r="BK116" s="1026"/>
      <c r="BL116" s="1026"/>
      <c r="BM116" s="1026"/>
      <c r="BN116" s="1026"/>
      <c r="BO116" s="1026"/>
      <c r="BP116" s="1027"/>
      <c r="BQ116" s="977" t="s">
        <v>130</v>
      </c>
      <c r="BR116" s="978"/>
      <c r="BS116" s="978"/>
      <c r="BT116" s="978"/>
      <c r="BU116" s="978"/>
      <c r="BV116" s="978" t="s">
        <v>130</v>
      </c>
      <c r="BW116" s="978"/>
      <c r="BX116" s="978"/>
      <c r="BY116" s="978"/>
      <c r="BZ116" s="978"/>
      <c r="CA116" s="978" t="s">
        <v>130</v>
      </c>
      <c r="CB116" s="978"/>
      <c r="CC116" s="978"/>
      <c r="CD116" s="978"/>
      <c r="CE116" s="978"/>
      <c r="CF116" s="972" t="s">
        <v>130</v>
      </c>
      <c r="CG116" s="973"/>
      <c r="CH116" s="973"/>
      <c r="CI116" s="973"/>
      <c r="CJ116" s="973"/>
      <c r="CK116" s="1003"/>
      <c r="CL116" s="1004"/>
      <c r="CM116" s="974" t="s">
        <v>452</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130</v>
      </c>
      <c r="DH116" s="1017"/>
      <c r="DI116" s="1017"/>
      <c r="DJ116" s="1017"/>
      <c r="DK116" s="1018"/>
      <c r="DL116" s="1019" t="s">
        <v>130</v>
      </c>
      <c r="DM116" s="1017"/>
      <c r="DN116" s="1017"/>
      <c r="DO116" s="1017"/>
      <c r="DP116" s="1018"/>
      <c r="DQ116" s="1019" t="s">
        <v>130</v>
      </c>
      <c r="DR116" s="1017"/>
      <c r="DS116" s="1017"/>
      <c r="DT116" s="1017"/>
      <c r="DU116" s="1018"/>
      <c r="DV116" s="1020" t="s">
        <v>130</v>
      </c>
      <c r="DW116" s="1021"/>
      <c r="DX116" s="1021"/>
      <c r="DY116" s="1021"/>
      <c r="DZ116" s="1022"/>
    </row>
    <row r="117" spans="1:130" s="248" customFormat="1" ht="26.25" customHeight="1" x14ac:dyDescent="0.15">
      <c r="A117" s="962" t="s">
        <v>189</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453</v>
      </c>
      <c r="Z117" s="944"/>
      <c r="AA117" s="1034">
        <v>1433008</v>
      </c>
      <c r="AB117" s="1035"/>
      <c r="AC117" s="1035"/>
      <c r="AD117" s="1035"/>
      <c r="AE117" s="1036"/>
      <c r="AF117" s="1037">
        <v>1396112</v>
      </c>
      <c r="AG117" s="1035"/>
      <c r="AH117" s="1035"/>
      <c r="AI117" s="1035"/>
      <c r="AJ117" s="1036"/>
      <c r="AK117" s="1037">
        <v>1391488</v>
      </c>
      <c r="AL117" s="1035"/>
      <c r="AM117" s="1035"/>
      <c r="AN117" s="1035"/>
      <c r="AO117" s="1036"/>
      <c r="AP117" s="1038"/>
      <c r="AQ117" s="1039"/>
      <c r="AR117" s="1039"/>
      <c r="AS117" s="1039"/>
      <c r="AT117" s="1040"/>
      <c r="AU117" s="958"/>
      <c r="AV117" s="959"/>
      <c r="AW117" s="959"/>
      <c r="AX117" s="959"/>
      <c r="AY117" s="959"/>
      <c r="AZ117" s="1025" t="s">
        <v>454</v>
      </c>
      <c r="BA117" s="1026"/>
      <c r="BB117" s="1026"/>
      <c r="BC117" s="1026"/>
      <c r="BD117" s="1026"/>
      <c r="BE117" s="1026"/>
      <c r="BF117" s="1026"/>
      <c r="BG117" s="1026"/>
      <c r="BH117" s="1026"/>
      <c r="BI117" s="1026"/>
      <c r="BJ117" s="1026"/>
      <c r="BK117" s="1026"/>
      <c r="BL117" s="1026"/>
      <c r="BM117" s="1026"/>
      <c r="BN117" s="1026"/>
      <c r="BO117" s="1026"/>
      <c r="BP117" s="1027"/>
      <c r="BQ117" s="977" t="s">
        <v>130</v>
      </c>
      <c r="BR117" s="978"/>
      <c r="BS117" s="978"/>
      <c r="BT117" s="978"/>
      <c r="BU117" s="978"/>
      <c r="BV117" s="978" t="s">
        <v>130</v>
      </c>
      <c r="BW117" s="978"/>
      <c r="BX117" s="978"/>
      <c r="BY117" s="978"/>
      <c r="BZ117" s="978"/>
      <c r="CA117" s="978" t="s">
        <v>130</v>
      </c>
      <c r="CB117" s="978"/>
      <c r="CC117" s="978"/>
      <c r="CD117" s="978"/>
      <c r="CE117" s="978"/>
      <c r="CF117" s="972" t="s">
        <v>130</v>
      </c>
      <c r="CG117" s="973"/>
      <c r="CH117" s="973"/>
      <c r="CI117" s="973"/>
      <c r="CJ117" s="973"/>
      <c r="CK117" s="1003"/>
      <c r="CL117" s="1004"/>
      <c r="CM117" s="974" t="s">
        <v>455</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130</v>
      </c>
      <c r="DH117" s="1017"/>
      <c r="DI117" s="1017"/>
      <c r="DJ117" s="1017"/>
      <c r="DK117" s="1018"/>
      <c r="DL117" s="1019" t="s">
        <v>130</v>
      </c>
      <c r="DM117" s="1017"/>
      <c r="DN117" s="1017"/>
      <c r="DO117" s="1017"/>
      <c r="DP117" s="1018"/>
      <c r="DQ117" s="1019" t="s">
        <v>130</v>
      </c>
      <c r="DR117" s="1017"/>
      <c r="DS117" s="1017"/>
      <c r="DT117" s="1017"/>
      <c r="DU117" s="1018"/>
      <c r="DV117" s="1020" t="s">
        <v>130</v>
      </c>
      <c r="DW117" s="1021"/>
      <c r="DX117" s="1021"/>
      <c r="DY117" s="1021"/>
      <c r="DZ117" s="1022"/>
    </row>
    <row r="118" spans="1:130" s="248" customFormat="1" ht="26.25" customHeight="1" x14ac:dyDescent="0.15">
      <c r="A118" s="962" t="s">
        <v>427</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424</v>
      </c>
      <c r="AB118" s="943"/>
      <c r="AC118" s="943"/>
      <c r="AD118" s="943"/>
      <c r="AE118" s="944"/>
      <c r="AF118" s="942" t="s">
        <v>425</v>
      </c>
      <c r="AG118" s="943"/>
      <c r="AH118" s="943"/>
      <c r="AI118" s="943"/>
      <c r="AJ118" s="944"/>
      <c r="AK118" s="942" t="s">
        <v>307</v>
      </c>
      <c r="AL118" s="943"/>
      <c r="AM118" s="943"/>
      <c r="AN118" s="943"/>
      <c r="AO118" s="944"/>
      <c r="AP118" s="1029" t="s">
        <v>426</v>
      </c>
      <c r="AQ118" s="1030"/>
      <c r="AR118" s="1030"/>
      <c r="AS118" s="1030"/>
      <c r="AT118" s="1031"/>
      <c r="AU118" s="958"/>
      <c r="AV118" s="959"/>
      <c r="AW118" s="959"/>
      <c r="AX118" s="959"/>
      <c r="AY118" s="959"/>
      <c r="AZ118" s="1032" t="s">
        <v>456</v>
      </c>
      <c r="BA118" s="1023"/>
      <c r="BB118" s="1023"/>
      <c r="BC118" s="1023"/>
      <c r="BD118" s="1023"/>
      <c r="BE118" s="1023"/>
      <c r="BF118" s="1023"/>
      <c r="BG118" s="1023"/>
      <c r="BH118" s="1023"/>
      <c r="BI118" s="1023"/>
      <c r="BJ118" s="1023"/>
      <c r="BK118" s="1023"/>
      <c r="BL118" s="1023"/>
      <c r="BM118" s="1023"/>
      <c r="BN118" s="1023"/>
      <c r="BO118" s="1023"/>
      <c r="BP118" s="1024"/>
      <c r="BQ118" s="1055" t="s">
        <v>130</v>
      </c>
      <c r="BR118" s="1056"/>
      <c r="BS118" s="1056"/>
      <c r="BT118" s="1056"/>
      <c r="BU118" s="1056"/>
      <c r="BV118" s="1056" t="s">
        <v>130</v>
      </c>
      <c r="BW118" s="1056"/>
      <c r="BX118" s="1056"/>
      <c r="BY118" s="1056"/>
      <c r="BZ118" s="1056"/>
      <c r="CA118" s="1056" t="s">
        <v>130</v>
      </c>
      <c r="CB118" s="1056"/>
      <c r="CC118" s="1056"/>
      <c r="CD118" s="1056"/>
      <c r="CE118" s="1056"/>
      <c r="CF118" s="972" t="s">
        <v>130</v>
      </c>
      <c r="CG118" s="973"/>
      <c r="CH118" s="973"/>
      <c r="CI118" s="973"/>
      <c r="CJ118" s="973"/>
      <c r="CK118" s="1003"/>
      <c r="CL118" s="1004"/>
      <c r="CM118" s="974" t="s">
        <v>457</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130</v>
      </c>
      <c r="DH118" s="1017"/>
      <c r="DI118" s="1017"/>
      <c r="DJ118" s="1017"/>
      <c r="DK118" s="1018"/>
      <c r="DL118" s="1019" t="s">
        <v>130</v>
      </c>
      <c r="DM118" s="1017"/>
      <c r="DN118" s="1017"/>
      <c r="DO118" s="1017"/>
      <c r="DP118" s="1018"/>
      <c r="DQ118" s="1019" t="s">
        <v>130</v>
      </c>
      <c r="DR118" s="1017"/>
      <c r="DS118" s="1017"/>
      <c r="DT118" s="1017"/>
      <c r="DU118" s="1018"/>
      <c r="DV118" s="1020" t="s">
        <v>130</v>
      </c>
      <c r="DW118" s="1021"/>
      <c r="DX118" s="1021"/>
      <c r="DY118" s="1021"/>
      <c r="DZ118" s="1022"/>
    </row>
    <row r="119" spans="1:130" s="248" customFormat="1" ht="26.25" customHeight="1" x14ac:dyDescent="0.15">
      <c r="A119" s="1116" t="s">
        <v>430</v>
      </c>
      <c r="B119" s="1002"/>
      <c r="C119" s="981" t="s">
        <v>431</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130</v>
      </c>
      <c r="AB119" s="950"/>
      <c r="AC119" s="950"/>
      <c r="AD119" s="950"/>
      <c r="AE119" s="951"/>
      <c r="AF119" s="952" t="s">
        <v>130</v>
      </c>
      <c r="AG119" s="950"/>
      <c r="AH119" s="950"/>
      <c r="AI119" s="950"/>
      <c r="AJ119" s="951"/>
      <c r="AK119" s="952" t="s">
        <v>130</v>
      </c>
      <c r="AL119" s="950"/>
      <c r="AM119" s="950"/>
      <c r="AN119" s="950"/>
      <c r="AO119" s="951"/>
      <c r="AP119" s="953" t="s">
        <v>130</v>
      </c>
      <c r="AQ119" s="954"/>
      <c r="AR119" s="954"/>
      <c r="AS119" s="954"/>
      <c r="AT119" s="955"/>
      <c r="AU119" s="960"/>
      <c r="AV119" s="961"/>
      <c r="AW119" s="961"/>
      <c r="AX119" s="961"/>
      <c r="AY119" s="961"/>
      <c r="AZ119" s="279" t="s">
        <v>189</v>
      </c>
      <c r="BA119" s="279"/>
      <c r="BB119" s="279"/>
      <c r="BC119" s="279"/>
      <c r="BD119" s="279"/>
      <c r="BE119" s="279"/>
      <c r="BF119" s="279"/>
      <c r="BG119" s="279"/>
      <c r="BH119" s="279"/>
      <c r="BI119" s="279"/>
      <c r="BJ119" s="279"/>
      <c r="BK119" s="279"/>
      <c r="BL119" s="279"/>
      <c r="BM119" s="279"/>
      <c r="BN119" s="279"/>
      <c r="BO119" s="1033" t="s">
        <v>458</v>
      </c>
      <c r="BP119" s="1064"/>
      <c r="BQ119" s="1055">
        <v>15606934</v>
      </c>
      <c r="BR119" s="1056"/>
      <c r="BS119" s="1056"/>
      <c r="BT119" s="1056"/>
      <c r="BU119" s="1056"/>
      <c r="BV119" s="1056">
        <v>14847470</v>
      </c>
      <c r="BW119" s="1056"/>
      <c r="BX119" s="1056"/>
      <c r="BY119" s="1056"/>
      <c r="BZ119" s="1056"/>
      <c r="CA119" s="1056">
        <v>14284688</v>
      </c>
      <c r="CB119" s="1056"/>
      <c r="CC119" s="1056"/>
      <c r="CD119" s="1056"/>
      <c r="CE119" s="1056"/>
      <c r="CF119" s="1057"/>
      <c r="CG119" s="1058"/>
      <c r="CH119" s="1058"/>
      <c r="CI119" s="1058"/>
      <c r="CJ119" s="1059"/>
      <c r="CK119" s="1005"/>
      <c r="CL119" s="1006"/>
      <c r="CM119" s="1060" t="s">
        <v>459</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130</v>
      </c>
      <c r="DH119" s="1042"/>
      <c r="DI119" s="1042"/>
      <c r="DJ119" s="1042"/>
      <c r="DK119" s="1043"/>
      <c r="DL119" s="1041" t="s">
        <v>130</v>
      </c>
      <c r="DM119" s="1042"/>
      <c r="DN119" s="1042"/>
      <c r="DO119" s="1042"/>
      <c r="DP119" s="1043"/>
      <c r="DQ119" s="1041" t="s">
        <v>130</v>
      </c>
      <c r="DR119" s="1042"/>
      <c r="DS119" s="1042"/>
      <c r="DT119" s="1042"/>
      <c r="DU119" s="1043"/>
      <c r="DV119" s="1044" t="s">
        <v>130</v>
      </c>
      <c r="DW119" s="1045"/>
      <c r="DX119" s="1045"/>
      <c r="DY119" s="1045"/>
      <c r="DZ119" s="1046"/>
    </row>
    <row r="120" spans="1:130" s="248" customFormat="1" ht="26.25" customHeight="1" x14ac:dyDescent="0.15">
      <c r="A120" s="1117"/>
      <c r="B120" s="1004"/>
      <c r="C120" s="974" t="s">
        <v>436</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130</v>
      </c>
      <c r="AB120" s="1017"/>
      <c r="AC120" s="1017"/>
      <c r="AD120" s="1017"/>
      <c r="AE120" s="1018"/>
      <c r="AF120" s="1019" t="s">
        <v>130</v>
      </c>
      <c r="AG120" s="1017"/>
      <c r="AH120" s="1017"/>
      <c r="AI120" s="1017"/>
      <c r="AJ120" s="1018"/>
      <c r="AK120" s="1019" t="s">
        <v>130</v>
      </c>
      <c r="AL120" s="1017"/>
      <c r="AM120" s="1017"/>
      <c r="AN120" s="1017"/>
      <c r="AO120" s="1018"/>
      <c r="AP120" s="1020" t="s">
        <v>130</v>
      </c>
      <c r="AQ120" s="1021"/>
      <c r="AR120" s="1021"/>
      <c r="AS120" s="1021"/>
      <c r="AT120" s="1022"/>
      <c r="AU120" s="1047" t="s">
        <v>460</v>
      </c>
      <c r="AV120" s="1048"/>
      <c r="AW120" s="1048"/>
      <c r="AX120" s="1048"/>
      <c r="AY120" s="1049"/>
      <c r="AZ120" s="998" t="s">
        <v>461</v>
      </c>
      <c r="BA120" s="947"/>
      <c r="BB120" s="947"/>
      <c r="BC120" s="947"/>
      <c r="BD120" s="947"/>
      <c r="BE120" s="947"/>
      <c r="BF120" s="947"/>
      <c r="BG120" s="947"/>
      <c r="BH120" s="947"/>
      <c r="BI120" s="947"/>
      <c r="BJ120" s="947"/>
      <c r="BK120" s="947"/>
      <c r="BL120" s="947"/>
      <c r="BM120" s="947"/>
      <c r="BN120" s="947"/>
      <c r="BO120" s="947"/>
      <c r="BP120" s="948"/>
      <c r="BQ120" s="984">
        <v>2938642</v>
      </c>
      <c r="BR120" s="985"/>
      <c r="BS120" s="985"/>
      <c r="BT120" s="985"/>
      <c r="BU120" s="985"/>
      <c r="BV120" s="985">
        <v>2932084</v>
      </c>
      <c r="BW120" s="985"/>
      <c r="BX120" s="985"/>
      <c r="BY120" s="985"/>
      <c r="BZ120" s="985"/>
      <c r="CA120" s="985">
        <v>3428881</v>
      </c>
      <c r="CB120" s="985"/>
      <c r="CC120" s="985"/>
      <c r="CD120" s="985"/>
      <c r="CE120" s="985"/>
      <c r="CF120" s="999">
        <v>90.6</v>
      </c>
      <c r="CG120" s="1000"/>
      <c r="CH120" s="1000"/>
      <c r="CI120" s="1000"/>
      <c r="CJ120" s="1000"/>
      <c r="CK120" s="1065" t="s">
        <v>462</v>
      </c>
      <c r="CL120" s="1066"/>
      <c r="CM120" s="1066"/>
      <c r="CN120" s="1066"/>
      <c r="CO120" s="1067"/>
      <c r="CP120" s="1073" t="s">
        <v>408</v>
      </c>
      <c r="CQ120" s="1074"/>
      <c r="CR120" s="1074"/>
      <c r="CS120" s="1074"/>
      <c r="CT120" s="1074"/>
      <c r="CU120" s="1074"/>
      <c r="CV120" s="1074"/>
      <c r="CW120" s="1074"/>
      <c r="CX120" s="1074"/>
      <c r="CY120" s="1074"/>
      <c r="CZ120" s="1074"/>
      <c r="DA120" s="1074"/>
      <c r="DB120" s="1074"/>
      <c r="DC120" s="1074"/>
      <c r="DD120" s="1074"/>
      <c r="DE120" s="1074"/>
      <c r="DF120" s="1075"/>
      <c r="DG120" s="984">
        <v>4446159</v>
      </c>
      <c r="DH120" s="985"/>
      <c r="DI120" s="985"/>
      <c r="DJ120" s="985"/>
      <c r="DK120" s="985"/>
      <c r="DL120" s="985">
        <v>4318357</v>
      </c>
      <c r="DM120" s="985"/>
      <c r="DN120" s="985"/>
      <c r="DO120" s="985"/>
      <c r="DP120" s="985"/>
      <c r="DQ120" s="985">
        <v>4207749</v>
      </c>
      <c r="DR120" s="985"/>
      <c r="DS120" s="985"/>
      <c r="DT120" s="985"/>
      <c r="DU120" s="985"/>
      <c r="DV120" s="986">
        <v>111.2</v>
      </c>
      <c r="DW120" s="986"/>
      <c r="DX120" s="986"/>
      <c r="DY120" s="986"/>
      <c r="DZ120" s="987"/>
    </row>
    <row r="121" spans="1:130" s="248" customFormat="1" ht="26.25" customHeight="1" x14ac:dyDescent="0.15">
      <c r="A121" s="1117"/>
      <c r="B121" s="1004"/>
      <c r="C121" s="1025" t="s">
        <v>463</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130</v>
      </c>
      <c r="AB121" s="1017"/>
      <c r="AC121" s="1017"/>
      <c r="AD121" s="1017"/>
      <c r="AE121" s="1018"/>
      <c r="AF121" s="1019" t="s">
        <v>130</v>
      </c>
      <c r="AG121" s="1017"/>
      <c r="AH121" s="1017"/>
      <c r="AI121" s="1017"/>
      <c r="AJ121" s="1018"/>
      <c r="AK121" s="1019" t="s">
        <v>130</v>
      </c>
      <c r="AL121" s="1017"/>
      <c r="AM121" s="1017"/>
      <c r="AN121" s="1017"/>
      <c r="AO121" s="1018"/>
      <c r="AP121" s="1020" t="s">
        <v>130</v>
      </c>
      <c r="AQ121" s="1021"/>
      <c r="AR121" s="1021"/>
      <c r="AS121" s="1021"/>
      <c r="AT121" s="1022"/>
      <c r="AU121" s="1050"/>
      <c r="AV121" s="1051"/>
      <c r="AW121" s="1051"/>
      <c r="AX121" s="1051"/>
      <c r="AY121" s="1052"/>
      <c r="AZ121" s="1007" t="s">
        <v>464</v>
      </c>
      <c r="BA121" s="1008"/>
      <c r="BB121" s="1008"/>
      <c r="BC121" s="1008"/>
      <c r="BD121" s="1008"/>
      <c r="BE121" s="1008"/>
      <c r="BF121" s="1008"/>
      <c r="BG121" s="1008"/>
      <c r="BH121" s="1008"/>
      <c r="BI121" s="1008"/>
      <c r="BJ121" s="1008"/>
      <c r="BK121" s="1008"/>
      <c r="BL121" s="1008"/>
      <c r="BM121" s="1008"/>
      <c r="BN121" s="1008"/>
      <c r="BO121" s="1008"/>
      <c r="BP121" s="1009"/>
      <c r="BQ121" s="977">
        <v>695212</v>
      </c>
      <c r="BR121" s="978"/>
      <c r="BS121" s="978"/>
      <c r="BT121" s="978"/>
      <c r="BU121" s="978"/>
      <c r="BV121" s="978">
        <v>579656</v>
      </c>
      <c r="BW121" s="978"/>
      <c r="BX121" s="978"/>
      <c r="BY121" s="978"/>
      <c r="BZ121" s="978"/>
      <c r="CA121" s="978">
        <v>556246</v>
      </c>
      <c r="CB121" s="978"/>
      <c r="CC121" s="978"/>
      <c r="CD121" s="978"/>
      <c r="CE121" s="978"/>
      <c r="CF121" s="972">
        <v>14.7</v>
      </c>
      <c r="CG121" s="973"/>
      <c r="CH121" s="973"/>
      <c r="CI121" s="973"/>
      <c r="CJ121" s="973"/>
      <c r="CK121" s="1068"/>
      <c r="CL121" s="1069"/>
      <c r="CM121" s="1069"/>
      <c r="CN121" s="1069"/>
      <c r="CO121" s="1070"/>
      <c r="CP121" s="1078" t="s">
        <v>406</v>
      </c>
      <c r="CQ121" s="1079"/>
      <c r="CR121" s="1079"/>
      <c r="CS121" s="1079"/>
      <c r="CT121" s="1079"/>
      <c r="CU121" s="1079"/>
      <c r="CV121" s="1079"/>
      <c r="CW121" s="1079"/>
      <c r="CX121" s="1079"/>
      <c r="CY121" s="1079"/>
      <c r="CZ121" s="1079"/>
      <c r="DA121" s="1079"/>
      <c r="DB121" s="1079"/>
      <c r="DC121" s="1079"/>
      <c r="DD121" s="1079"/>
      <c r="DE121" s="1079"/>
      <c r="DF121" s="1080"/>
      <c r="DG121" s="977">
        <v>1203447</v>
      </c>
      <c r="DH121" s="978"/>
      <c r="DI121" s="978"/>
      <c r="DJ121" s="978"/>
      <c r="DK121" s="978"/>
      <c r="DL121" s="978">
        <v>1104545</v>
      </c>
      <c r="DM121" s="978"/>
      <c r="DN121" s="978"/>
      <c r="DO121" s="978"/>
      <c r="DP121" s="978"/>
      <c r="DQ121" s="978">
        <v>910193</v>
      </c>
      <c r="DR121" s="978"/>
      <c r="DS121" s="978"/>
      <c r="DT121" s="978"/>
      <c r="DU121" s="978"/>
      <c r="DV121" s="979">
        <v>24.1</v>
      </c>
      <c r="DW121" s="979"/>
      <c r="DX121" s="979"/>
      <c r="DY121" s="979"/>
      <c r="DZ121" s="980"/>
    </row>
    <row r="122" spans="1:130" s="248" customFormat="1" ht="26.25" customHeight="1" x14ac:dyDescent="0.15">
      <c r="A122" s="1117"/>
      <c r="B122" s="1004"/>
      <c r="C122" s="974" t="s">
        <v>446</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130</v>
      </c>
      <c r="AB122" s="1017"/>
      <c r="AC122" s="1017"/>
      <c r="AD122" s="1017"/>
      <c r="AE122" s="1018"/>
      <c r="AF122" s="1019" t="s">
        <v>130</v>
      </c>
      <c r="AG122" s="1017"/>
      <c r="AH122" s="1017"/>
      <c r="AI122" s="1017"/>
      <c r="AJ122" s="1018"/>
      <c r="AK122" s="1019" t="s">
        <v>130</v>
      </c>
      <c r="AL122" s="1017"/>
      <c r="AM122" s="1017"/>
      <c r="AN122" s="1017"/>
      <c r="AO122" s="1018"/>
      <c r="AP122" s="1020" t="s">
        <v>130</v>
      </c>
      <c r="AQ122" s="1021"/>
      <c r="AR122" s="1021"/>
      <c r="AS122" s="1021"/>
      <c r="AT122" s="1022"/>
      <c r="AU122" s="1050"/>
      <c r="AV122" s="1051"/>
      <c r="AW122" s="1051"/>
      <c r="AX122" s="1051"/>
      <c r="AY122" s="1052"/>
      <c r="AZ122" s="1032" t="s">
        <v>465</v>
      </c>
      <c r="BA122" s="1023"/>
      <c r="BB122" s="1023"/>
      <c r="BC122" s="1023"/>
      <c r="BD122" s="1023"/>
      <c r="BE122" s="1023"/>
      <c r="BF122" s="1023"/>
      <c r="BG122" s="1023"/>
      <c r="BH122" s="1023"/>
      <c r="BI122" s="1023"/>
      <c r="BJ122" s="1023"/>
      <c r="BK122" s="1023"/>
      <c r="BL122" s="1023"/>
      <c r="BM122" s="1023"/>
      <c r="BN122" s="1023"/>
      <c r="BO122" s="1023"/>
      <c r="BP122" s="1024"/>
      <c r="BQ122" s="1055">
        <v>8745408</v>
      </c>
      <c r="BR122" s="1056"/>
      <c r="BS122" s="1056"/>
      <c r="BT122" s="1056"/>
      <c r="BU122" s="1056"/>
      <c r="BV122" s="1056">
        <v>8483490</v>
      </c>
      <c r="BW122" s="1056"/>
      <c r="BX122" s="1056"/>
      <c r="BY122" s="1056"/>
      <c r="BZ122" s="1056"/>
      <c r="CA122" s="1056">
        <v>8245119</v>
      </c>
      <c r="CB122" s="1056"/>
      <c r="CC122" s="1056"/>
      <c r="CD122" s="1056"/>
      <c r="CE122" s="1056"/>
      <c r="CF122" s="1076">
        <v>217.9</v>
      </c>
      <c r="CG122" s="1077"/>
      <c r="CH122" s="1077"/>
      <c r="CI122" s="1077"/>
      <c r="CJ122" s="1077"/>
      <c r="CK122" s="1068"/>
      <c r="CL122" s="1069"/>
      <c r="CM122" s="1069"/>
      <c r="CN122" s="1069"/>
      <c r="CO122" s="1070"/>
      <c r="CP122" s="1078" t="s">
        <v>404</v>
      </c>
      <c r="CQ122" s="1079"/>
      <c r="CR122" s="1079"/>
      <c r="CS122" s="1079"/>
      <c r="CT122" s="1079"/>
      <c r="CU122" s="1079"/>
      <c r="CV122" s="1079"/>
      <c r="CW122" s="1079"/>
      <c r="CX122" s="1079"/>
      <c r="CY122" s="1079"/>
      <c r="CZ122" s="1079"/>
      <c r="DA122" s="1079"/>
      <c r="DB122" s="1079"/>
      <c r="DC122" s="1079"/>
      <c r="DD122" s="1079"/>
      <c r="DE122" s="1079"/>
      <c r="DF122" s="1080"/>
      <c r="DG122" s="977" t="s">
        <v>130</v>
      </c>
      <c r="DH122" s="978"/>
      <c r="DI122" s="978"/>
      <c r="DJ122" s="978"/>
      <c r="DK122" s="978"/>
      <c r="DL122" s="978" t="s">
        <v>130</v>
      </c>
      <c r="DM122" s="978"/>
      <c r="DN122" s="978"/>
      <c r="DO122" s="978"/>
      <c r="DP122" s="978"/>
      <c r="DQ122" s="978" t="s">
        <v>130</v>
      </c>
      <c r="DR122" s="978"/>
      <c r="DS122" s="978"/>
      <c r="DT122" s="978"/>
      <c r="DU122" s="978"/>
      <c r="DV122" s="979" t="s">
        <v>130</v>
      </c>
      <c r="DW122" s="979"/>
      <c r="DX122" s="979"/>
      <c r="DY122" s="979"/>
      <c r="DZ122" s="980"/>
    </row>
    <row r="123" spans="1:130" s="248" customFormat="1" ht="26.25" customHeight="1" x14ac:dyDescent="0.15">
      <c r="A123" s="1117"/>
      <c r="B123" s="1004"/>
      <c r="C123" s="974" t="s">
        <v>452</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130</v>
      </c>
      <c r="AB123" s="1017"/>
      <c r="AC123" s="1017"/>
      <c r="AD123" s="1017"/>
      <c r="AE123" s="1018"/>
      <c r="AF123" s="1019" t="s">
        <v>130</v>
      </c>
      <c r="AG123" s="1017"/>
      <c r="AH123" s="1017"/>
      <c r="AI123" s="1017"/>
      <c r="AJ123" s="1018"/>
      <c r="AK123" s="1019" t="s">
        <v>130</v>
      </c>
      <c r="AL123" s="1017"/>
      <c r="AM123" s="1017"/>
      <c r="AN123" s="1017"/>
      <c r="AO123" s="1018"/>
      <c r="AP123" s="1020" t="s">
        <v>130</v>
      </c>
      <c r="AQ123" s="1021"/>
      <c r="AR123" s="1021"/>
      <c r="AS123" s="1021"/>
      <c r="AT123" s="1022"/>
      <c r="AU123" s="1053"/>
      <c r="AV123" s="1054"/>
      <c r="AW123" s="1054"/>
      <c r="AX123" s="1054"/>
      <c r="AY123" s="1054"/>
      <c r="AZ123" s="279" t="s">
        <v>189</v>
      </c>
      <c r="BA123" s="279"/>
      <c r="BB123" s="279"/>
      <c r="BC123" s="279"/>
      <c r="BD123" s="279"/>
      <c r="BE123" s="279"/>
      <c r="BF123" s="279"/>
      <c r="BG123" s="279"/>
      <c r="BH123" s="279"/>
      <c r="BI123" s="279"/>
      <c r="BJ123" s="279"/>
      <c r="BK123" s="279"/>
      <c r="BL123" s="279"/>
      <c r="BM123" s="279"/>
      <c r="BN123" s="279"/>
      <c r="BO123" s="1033" t="s">
        <v>466</v>
      </c>
      <c r="BP123" s="1064"/>
      <c r="BQ123" s="1123">
        <v>12379262</v>
      </c>
      <c r="BR123" s="1124"/>
      <c r="BS123" s="1124"/>
      <c r="BT123" s="1124"/>
      <c r="BU123" s="1124"/>
      <c r="BV123" s="1124">
        <v>11995230</v>
      </c>
      <c r="BW123" s="1124"/>
      <c r="BX123" s="1124"/>
      <c r="BY123" s="1124"/>
      <c r="BZ123" s="1124"/>
      <c r="CA123" s="1124">
        <v>12230246</v>
      </c>
      <c r="CB123" s="1124"/>
      <c r="CC123" s="1124"/>
      <c r="CD123" s="1124"/>
      <c r="CE123" s="1124"/>
      <c r="CF123" s="1057"/>
      <c r="CG123" s="1058"/>
      <c r="CH123" s="1058"/>
      <c r="CI123" s="1058"/>
      <c r="CJ123" s="1059"/>
      <c r="CK123" s="1068"/>
      <c r="CL123" s="1069"/>
      <c r="CM123" s="1069"/>
      <c r="CN123" s="1069"/>
      <c r="CO123" s="1070"/>
      <c r="CP123" s="1078" t="s">
        <v>405</v>
      </c>
      <c r="CQ123" s="1079"/>
      <c r="CR123" s="1079"/>
      <c r="CS123" s="1079"/>
      <c r="CT123" s="1079"/>
      <c r="CU123" s="1079"/>
      <c r="CV123" s="1079"/>
      <c r="CW123" s="1079"/>
      <c r="CX123" s="1079"/>
      <c r="CY123" s="1079"/>
      <c r="CZ123" s="1079"/>
      <c r="DA123" s="1079"/>
      <c r="DB123" s="1079"/>
      <c r="DC123" s="1079"/>
      <c r="DD123" s="1079"/>
      <c r="DE123" s="1079"/>
      <c r="DF123" s="1080"/>
      <c r="DG123" s="1016" t="s">
        <v>130</v>
      </c>
      <c r="DH123" s="1017"/>
      <c r="DI123" s="1017"/>
      <c r="DJ123" s="1017"/>
      <c r="DK123" s="1018"/>
      <c r="DL123" s="1019" t="s">
        <v>130</v>
      </c>
      <c r="DM123" s="1017"/>
      <c r="DN123" s="1017"/>
      <c r="DO123" s="1017"/>
      <c r="DP123" s="1018"/>
      <c r="DQ123" s="1019" t="s">
        <v>130</v>
      </c>
      <c r="DR123" s="1017"/>
      <c r="DS123" s="1017"/>
      <c r="DT123" s="1017"/>
      <c r="DU123" s="1018"/>
      <c r="DV123" s="1020" t="s">
        <v>130</v>
      </c>
      <c r="DW123" s="1021"/>
      <c r="DX123" s="1021"/>
      <c r="DY123" s="1021"/>
      <c r="DZ123" s="1022"/>
    </row>
    <row r="124" spans="1:130" s="248" customFormat="1" ht="26.25" customHeight="1" thickBot="1" x14ac:dyDescent="0.2">
      <c r="A124" s="1117"/>
      <c r="B124" s="1004"/>
      <c r="C124" s="974" t="s">
        <v>455</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130</v>
      </c>
      <c r="AB124" s="1017"/>
      <c r="AC124" s="1017"/>
      <c r="AD124" s="1017"/>
      <c r="AE124" s="1018"/>
      <c r="AF124" s="1019" t="s">
        <v>130</v>
      </c>
      <c r="AG124" s="1017"/>
      <c r="AH124" s="1017"/>
      <c r="AI124" s="1017"/>
      <c r="AJ124" s="1018"/>
      <c r="AK124" s="1019" t="s">
        <v>130</v>
      </c>
      <c r="AL124" s="1017"/>
      <c r="AM124" s="1017"/>
      <c r="AN124" s="1017"/>
      <c r="AO124" s="1018"/>
      <c r="AP124" s="1020" t="s">
        <v>130</v>
      </c>
      <c r="AQ124" s="1021"/>
      <c r="AR124" s="1021"/>
      <c r="AS124" s="1021"/>
      <c r="AT124" s="1022"/>
      <c r="AU124" s="1119" t="s">
        <v>467</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87.8</v>
      </c>
      <c r="BR124" s="1086"/>
      <c r="BS124" s="1086"/>
      <c r="BT124" s="1086"/>
      <c r="BU124" s="1086"/>
      <c r="BV124" s="1086">
        <v>77.7</v>
      </c>
      <c r="BW124" s="1086"/>
      <c r="BX124" s="1086"/>
      <c r="BY124" s="1086"/>
      <c r="BZ124" s="1086"/>
      <c r="CA124" s="1086">
        <v>54.3</v>
      </c>
      <c r="CB124" s="1086"/>
      <c r="CC124" s="1086"/>
      <c r="CD124" s="1086"/>
      <c r="CE124" s="1086"/>
      <c r="CF124" s="1087"/>
      <c r="CG124" s="1088"/>
      <c r="CH124" s="1088"/>
      <c r="CI124" s="1088"/>
      <c r="CJ124" s="1089"/>
      <c r="CK124" s="1071"/>
      <c r="CL124" s="1071"/>
      <c r="CM124" s="1071"/>
      <c r="CN124" s="1071"/>
      <c r="CO124" s="1072"/>
      <c r="CP124" s="1078" t="s">
        <v>468</v>
      </c>
      <c r="CQ124" s="1079"/>
      <c r="CR124" s="1079"/>
      <c r="CS124" s="1079"/>
      <c r="CT124" s="1079"/>
      <c r="CU124" s="1079"/>
      <c r="CV124" s="1079"/>
      <c r="CW124" s="1079"/>
      <c r="CX124" s="1079"/>
      <c r="CY124" s="1079"/>
      <c r="CZ124" s="1079"/>
      <c r="DA124" s="1079"/>
      <c r="DB124" s="1079"/>
      <c r="DC124" s="1079"/>
      <c r="DD124" s="1079"/>
      <c r="DE124" s="1079"/>
      <c r="DF124" s="1080"/>
      <c r="DG124" s="1063" t="s">
        <v>130</v>
      </c>
      <c r="DH124" s="1042"/>
      <c r="DI124" s="1042"/>
      <c r="DJ124" s="1042"/>
      <c r="DK124" s="1043"/>
      <c r="DL124" s="1041" t="s">
        <v>130</v>
      </c>
      <c r="DM124" s="1042"/>
      <c r="DN124" s="1042"/>
      <c r="DO124" s="1042"/>
      <c r="DP124" s="1043"/>
      <c r="DQ124" s="1041" t="s">
        <v>130</v>
      </c>
      <c r="DR124" s="1042"/>
      <c r="DS124" s="1042"/>
      <c r="DT124" s="1042"/>
      <c r="DU124" s="1043"/>
      <c r="DV124" s="1044" t="s">
        <v>130</v>
      </c>
      <c r="DW124" s="1045"/>
      <c r="DX124" s="1045"/>
      <c r="DY124" s="1045"/>
      <c r="DZ124" s="1046"/>
    </row>
    <row r="125" spans="1:130" s="248" customFormat="1" ht="26.25" customHeight="1" x14ac:dyDescent="0.15">
      <c r="A125" s="1117"/>
      <c r="B125" s="1004"/>
      <c r="C125" s="974" t="s">
        <v>457</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130</v>
      </c>
      <c r="AB125" s="1017"/>
      <c r="AC125" s="1017"/>
      <c r="AD125" s="1017"/>
      <c r="AE125" s="1018"/>
      <c r="AF125" s="1019" t="s">
        <v>130</v>
      </c>
      <c r="AG125" s="1017"/>
      <c r="AH125" s="1017"/>
      <c r="AI125" s="1017"/>
      <c r="AJ125" s="1018"/>
      <c r="AK125" s="1019" t="s">
        <v>130</v>
      </c>
      <c r="AL125" s="1017"/>
      <c r="AM125" s="1017"/>
      <c r="AN125" s="1017"/>
      <c r="AO125" s="1018"/>
      <c r="AP125" s="1020" t="s">
        <v>130</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469</v>
      </c>
      <c r="CL125" s="1066"/>
      <c r="CM125" s="1066"/>
      <c r="CN125" s="1066"/>
      <c r="CO125" s="1067"/>
      <c r="CP125" s="998" t="s">
        <v>470</v>
      </c>
      <c r="CQ125" s="947"/>
      <c r="CR125" s="947"/>
      <c r="CS125" s="947"/>
      <c r="CT125" s="947"/>
      <c r="CU125" s="947"/>
      <c r="CV125" s="947"/>
      <c r="CW125" s="947"/>
      <c r="CX125" s="947"/>
      <c r="CY125" s="947"/>
      <c r="CZ125" s="947"/>
      <c r="DA125" s="947"/>
      <c r="DB125" s="947"/>
      <c r="DC125" s="947"/>
      <c r="DD125" s="947"/>
      <c r="DE125" s="947"/>
      <c r="DF125" s="948"/>
      <c r="DG125" s="984" t="s">
        <v>130</v>
      </c>
      <c r="DH125" s="985"/>
      <c r="DI125" s="985"/>
      <c r="DJ125" s="985"/>
      <c r="DK125" s="985"/>
      <c r="DL125" s="985" t="s">
        <v>130</v>
      </c>
      <c r="DM125" s="985"/>
      <c r="DN125" s="985"/>
      <c r="DO125" s="985"/>
      <c r="DP125" s="985"/>
      <c r="DQ125" s="985" t="s">
        <v>130</v>
      </c>
      <c r="DR125" s="985"/>
      <c r="DS125" s="985"/>
      <c r="DT125" s="985"/>
      <c r="DU125" s="985"/>
      <c r="DV125" s="986" t="s">
        <v>130</v>
      </c>
      <c r="DW125" s="986"/>
      <c r="DX125" s="986"/>
      <c r="DY125" s="986"/>
      <c r="DZ125" s="987"/>
    </row>
    <row r="126" spans="1:130" s="248" customFormat="1" ht="26.25" customHeight="1" thickBot="1" x14ac:dyDescent="0.2">
      <c r="A126" s="1117"/>
      <c r="B126" s="1004"/>
      <c r="C126" s="974" t="s">
        <v>459</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56198</v>
      </c>
      <c r="AB126" s="1017"/>
      <c r="AC126" s="1017"/>
      <c r="AD126" s="1017"/>
      <c r="AE126" s="1018"/>
      <c r="AF126" s="1019">
        <v>1073</v>
      </c>
      <c r="AG126" s="1017"/>
      <c r="AH126" s="1017"/>
      <c r="AI126" s="1017"/>
      <c r="AJ126" s="1018"/>
      <c r="AK126" s="1019">
        <v>4797</v>
      </c>
      <c r="AL126" s="1017"/>
      <c r="AM126" s="1017"/>
      <c r="AN126" s="1017"/>
      <c r="AO126" s="1018"/>
      <c r="AP126" s="1020">
        <v>0.1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471</v>
      </c>
      <c r="CQ126" s="1008"/>
      <c r="CR126" s="1008"/>
      <c r="CS126" s="1008"/>
      <c r="CT126" s="1008"/>
      <c r="CU126" s="1008"/>
      <c r="CV126" s="1008"/>
      <c r="CW126" s="1008"/>
      <c r="CX126" s="1008"/>
      <c r="CY126" s="1008"/>
      <c r="CZ126" s="1008"/>
      <c r="DA126" s="1008"/>
      <c r="DB126" s="1008"/>
      <c r="DC126" s="1008"/>
      <c r="DD126" s="1008"/>
      <c r="DE126" s="1008"/>
      <c r="DF126" s="1009"/>
      <c r="DG126" s="977" t="s">
        <v>130</v>
      </c>
      <c r="DH126" s="978"/>
      <c r="DI126" s="978"/>
      <c r="DJ126" s="978"/>
      <c r="DK126" s="978"/>
      <c r="DL126" s="978" t="s">
        <v>130</v>
      </c>
      <c r="DM126" s="978"/>
      <c r="DN126" s="978"/>
      <c r="DO126" s="978"/>
      <c r="DP126" s="978"/>
      <c r="DQ126" s="978" t="s">
        <v>130</v>
      </c>
      <c r="DR126" s="978"/>
      <c r="DS126" s="978"/>
      <c r="DT126" s="978"/>
      <c r="DU126" s="978"/>
      <c r="DV126" s="979" t="s">
        <v>130</v>
      </c>
      <c r="DW126" s="979"/>
      <c r="DX126" s="979"/>
      <c r="DY126" s="979"/>
      <c r="DZ126" s="980"/>
    </row>
    <row r="127" spans="1:130" s="248" customFormat="1" ht="26.25" customHeight="1" x14ac:dyDescent="0.15">
      <c r="A127" s="1118"/>
      <c r="B127" s="1006"/>
      <c r="C127" s="1060" t="s">
        <v>472</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130</v>
      </c>
      <c r="AB127" s="1017"/>
      <c r="AC127" s="1017"/>
      <c r="AD127" s="1017"/>
      <c r="AE127" s="1018"/>
      <c r="AF127" s="1019" t="s">
        <v>130</v>
      </c>
      <c r="AG127" s="1017"/>
      <c r="AH127" s="1017"/>
      <c r="AI127" s="1017"/>
      <c r="AJ127" s="1018"/>
      <c r="AK127" s="1019" t="s">
        <v>130</v>
      </c>
      <c r="AL127" s="1017"/>
      <c r="AM127" s="1017"/>
      <c r="AN127" s="1017"/>
      <c r="AO127" s="1018"/>
      <c r="AP127" s="1020" t="s">
        <v>130</v>
      </c>
      <c r="AQ127" s="1021"/>
      <c r="AR127" s="1021"/>
      <c r="AS127" s="1021"/>
      <c r="AT127" s="1022"/>
      <c r="AU127" s="284"/>
      <c r="AV127" s="284"/>
      <c r="AW127" s="284"/>
      <c r="AX127" s="1090" t="s">
        <v>473</v>
      </c>
      <c r="AY127" s="1091"/>
      <c r="AZ127" s="1091"/>
      <c r="BA127" s="1091"/>
      <c r="BB127" s="1091"/>
      <c r="BC127" s="1091"/>
      <c r="BD127" s="1091"/>
      <c r="BE127" s="1092"/>
      <c r="BF127" s="1093" t="s">
        <v>474</v>
      </c>
      <c r="BG127" s="1091"/>
      <c r="BH127" s="1091"/>
      <c r="BI127" s="1091"/>
      <c r="BJ127" s="1091"/>
      <c r="BK127" s="1091"/>
      <c r="BL127" s="1092"/>
      <c r="BM127" s="1093" t="s">
        <v>475</v>
      </c>
      <c r="BN127" s="1091"/>
      <c r="BO127" s="1091"/>
      <c r="BP127" s="1091"/>
      <c r="BQ127" s="1091"/>
      <c r="BR127" s="1091"/>
      <c r="BS127" s="1092"/>
      <c r="BT127" s="1093" t="s">
        <v>476</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477</v>
      </c>
      <c r="CQ127" s="1008"/>
      <c r="CR127" s="1008"/>
      <c r="CS127" s="1008"/>
      <c r="CT127" s="1008"/>
      <c r="CU127" s="1008"/>
      <c r="CV127" s="1008"/>
      <c r="CW127" s="1008"/>
      <c r="CX127" s="1008"/>
      <c r="CY127" s="1008"/>
      <c r="CZ127" s="1008"/>
      <c r="DA127" s="1008"/>
      <c r="DB127" s="1008"/>
      <c r="DC127" s="1008"/>
      <c r="DD127" s="1008"/>
      <c r="DE127" s="1008"/>
      <c r="DF127" s="1009"/>
      <c r="DG127" s="977" t="s">
        <v>130</v>
      </c>
      <c r="DH127" s="978"/>
      <c r="DI127" s="978"/>
      <c r="DJ127" s="978"/>
      <c r="DK127" s="978"/>
      <c r="DL127" s="978" t="s">
        <v>130</v>
      </c>
      <c r="DM127" s="978"/>
      <c r="DN127" s="978"/>
      <c r="DO127" s="978"/>
      <c r="DP127" s="978"/>
      <c r="DQ127" s="978" t="s">
        <v>130</v>
      </c>
      <c r="DR127" s="978"/>
      <c r="DS127" s="978"/>
      <c r="DT127" s="978"/>
      <c r="DU127" s="978"/>
      <c r="DV127" s="979" t="s">
        <v>130</v>
      </c>
      <c r="DW127" s="979"/>
      <c r="DX127" s="979"/>
      <c r="DY127" s="979"/>
      <c r="DZ127" s="980"/>
    </row>
    <row r="128" spans="1:130" s="248" customFormat="1" ht="26.25" customHeight="1" thickBot="1" x14ac:dyDescent="0.2">
      <c r="A128" s="1101" t="s">
        <v>478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479</v>
      </c>
      <c r="X128" s="1103"/>
      <c r="Y128" s="1103"/>
      <c r="Z128" s="1104"/>
      <c r="AA128" s="1105">
        <v>123828</v>
      </c>
      <c r="AB128" s="1106"/>
      <c r="AC128" s="1106"/>
      <c r="AD128" s="1106"/>
      <c r="AE128" s="1107"/>
      <c r="AF128" s="1108">
        <v>97935</v>
      </c>
      <c r="AG128" s="1106"/>
      <c r="AH128" s="1106"/>
      <c r="AI128" s="1106"/>
      <c r="AJ128" s="1107"/>
      <c r="AK128" s="1108">
        <v>118205</v>
      </c>
      <c r="AL128" s="1106"/>
      <c r="AM128" s="1106"/>
      <c r="AN128" s="1106"/>
      <c r="AO128" s="1107"/>
      <c r="AP128" s="1109"/>
      <c r="AQ128" s="1110"/>
      <c r="AR128" s="1110"/>
      <c r="AS128" s="1110"/>
      <c r="AT128" s="1111"/>
      <c r="AU128" s="284"/>
      <c r="AV128" s="284"/>
      <c r="AW128" s="284"/>
      <c r="AX128" s="946" t="s">
        <v>480</v>
      </c>
      <c r="AY128" s="947"/>
      <c r="AZ128" s="947"/>
      <c r="BA128" s="947"/>
      <c r="BB128" s="947"/>
      <c r="BC128" s="947"/>
      <c r="BD128" s="947"/>
      <c r="BE128" s="948"/>
      <c r="BF128" s="1112" t="s">
        <v>130</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481</v>
      </c>
      <c r="CQ128" s="1095"/>
      <c r="CR128" s="1095"/>
      <c r="CS128" s="1095"/>
      <c r="CT128" s="1095"/>
      <c r="CU128" s="1095"/>
      <c r="CV128" s="1095"/>
      <c r="CW128" s="1095"/>
      <c r="CX128" s="1095"/>
      <c r="CY128" s="1095"/>
      <c r="CZ128" s="1095"/>
      <c r="DA128" s="1095"/>
      <c r="DB128" s="1095"/>
      <c r="DC128" s="1095"/>
      <c r="DD128" s="1095"/>
      <c r="DE128" s="1095"/>
      <c r="DF128" s="1096"/>
      <c r="DG128" s="1097" t="s">
        <v>130</v>
      </c>
      <c r="DH128" s="1098"/>
      <c r="DI128" s="1098"/>
      <c r="DJ128" s="1098"/>
      <c r="DK128" s="1098"/>
      <c r="DL128" s="1098" t="s">
        <v>130</v>
      </c>
      <c r="DM128" s="1098"/>
      <c r="DN128" s="1098"/>
      <c r="DO128" s="1098"/>
      <c r="DP128" s="1098"/>
      <c r="DQ128" s="1098" t="s">
        <v>130</v>
      </c>
      <c r="DR128" s="1098"/>
      <c r="DS128" s="1098"/>
      <c r="DT128" s="1098"/>
      <c r="DU128" s="1098"/>
      <c r="DV128" s="1099" t="s">
        <v>130</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482</v>
      </c>
      <c r="X129" s="1132"/>
      <c r="Y129" s="1132"/>
      <c r="Z129" s="1133"/>
      <c r="AA129" s="1016">
        <v>4569328</v>
      </c>
      <c r="AB129" s="1017"/>
      <c r="AC129" s="1017"/>
      <c r="AD129" s="1017"/>
      <c r="AE129" s="1018"/>
      <c r="AF129" s="1019">
        <v>4580760</v>
      </c>
      <c r="AG129" s="1017"/>
      <c r="AH129" s="1017"/>
      <c r="AI129" s="1017"/>
      <c r="AJ129" s="1018"/>
      <c r="AK129" s="1019">
        <v>4687802</v>
      </c>
      <c r="AL129" s="1017"/>
      <c r="AM129" s="1017"/>
      <c r="AN129" s="1017"/>
      <c r="AO129" s="1018"/>
      <c r="AP129" s="1134"/>
      <c r="AQ129" s="1135"/>
      <c r="AR129" s="1135"/>
      <c r="AS129" s="1135"/>
      <c r="AT129" s="1136"/>
      <c r="AU129" s="286"/>
      <c r="AV129" s="286"/>
      <c r="AW129" s="286"/>
      <c r="AX129" s="1125" t="s">
        <v>483</v>
      </c>
      <c r="AY129" s="1008"/>
      <c r="AZ129" s="1008"/>
      <c r="BA129" s="1008"/>
      <c r="BB129" s="1008"/>
      <c r="BC129" s="1008"/>
      <c r="BD129" s="1008"/>
      <c r="BE129" s="1009"/>
      <c r="BF129" s="1126" t="s">
        <v>130</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484</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485</v>
      </c>
      <c r="X130" s="1132"/>
      <c r="Y130" s="1132"/>
      <c r="Z130" s="1133"/>
      <c r="AA130" s="1016">
        <v>894701</v>
      </c>
      <c r="AB130" s="1017"/>
      <c r="AC130" s="1017"/>
      <c r="AD130" s="1017"/>
      <c r="AE130" s="1018"/>
      <c r="AF130" s="1019">
        <v>913218</v>
      </c>
      <c r="AG130" s="1017"/>
      <c r="AH130" s="1017"/>
      <c r="AI130" s="1017"/>
      <c r="AJ130" s="1018"/>
      <c r="AK130" s="1019">
        <v>904753</v>
      </c>
      <c r="AL130" s="1017"/>
      <c r="AM130" s="1017"/>
      <c r="AN130" s="1017"/>
      <c r="AO130" s="1018"/>
      <c r="AP130" s="1134"/>
      <c r="AQ130" s="1135"/>
      <c r="AR130" s="1135"/>
      <c r="AS130" s="1135"/>
      <c r="AT130" s="1136"/>
      <c r="AU130" s="286"/>
      <c r="AV130" s="286"/>
      <c r="AW130" s="286"/>
      <c r="AX130" s="1125" t="s">
        <v>486</v>
      </c>
      <c r="AY130" s="1008"/>
      <c r="AZ130" s="1008"/>
      <c r="BA130" s="1008"/>
      <c r="BB130" s="1008"/>
      <c r="BC130" s="1008"/>
      <c r="BD130" s="1008"/>
      <c r="BE130" s="1009"/>
      <c r="BF130" s="1162">
        <v>10.5</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487</v>
      </c>
      <c r="X131" s="1170"/>
      <c r="Y131" s="1170"/>
      <c r="Z131" s="1171"/>
      <c r="AA131" s="1063">
        <v>3674627</v>
      </c>
      <c r="AB131" s="1042"/>
      <c r="AC131" s="1042"/>
      <c r="AD131" s="1042"/>
      <c r="AE131" s="1043"/>
      <c r="AF131" s="1041">
        <v>3667542</v>
      </c>
      <c r="AG131" s="1042"/>
      <c r="AH131" s="1042"/>
      <c r="AI131" s="1042"/>
      <c r="AJ131" s="1043"/>
      <c r="AK131" s="1041">
        <v>3783049</v>
      </c>
      <c r="AL131" s="1042"/>
      <c r="AM131" s="1042"/>
      <c r="AN131" s="1042"/>
      <c r="AO131" s="1043"/>
      <c r="AP131" s="1172"/>
      <c r="AQ131" s="1173"/>
      <c r="AR131" s="1173"/>
      <c r="AS131" s="1173"/>
      <c r="AT131" s="1174"/>
      <c r="AU131" s="286"/>
      <c r="AV131" s="286"/>
      <c r="AW131" s="286"/>
      <c r="AX131" s="1144" t="s">
        <v>488</v>
      </c>
      <c r="AY131" s="1095"/>
      <c r="AZ131" s="1095"/>
      <c r="BA131" s="1095"/>
      <c r="BB131" s="1095"/>
      <c r="BC131" s="1095"/>
      <c r="BD131" s="1095"/>
      <c r="BE131" s="1096"/>
      <c r="BF131" s="1145">
        <v>54.3</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489</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490</v>
      </c>
      <c r="W132" s="1155"/>
      <c r="X132" s="1155"/>
      <c r="Y132" s="1155"/>
      <c r="Z132" s="1156"/>
      <c r="AA132" s="1157">
        <v>11.27948497</v>
      </c>
      <c r="AB132" s="1158"/>
      <c r="AC132" s="1158"/>
      <c r="AD132" s="1158"/>
      <c r="AE132" s="1159"/>
      <c r="AF132" s="1160">
        <v>10.49637605</v>
      </c>
      <c r="AG132" s="1158"/>
      <c r="AH132" s="1158"/>
      <c r="AI132" s="1158"/>
      <c r="AJ132" s="1159"/>
      <c r="AK132" s="1160">
        <v>9.7416131799999999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491</v>
      </c>
      <c r="W133" s="1138"/>
      <c r="X133" s="1138"/>
      <c r="Y133" s="1138"/>
      <c r="Z133" s="1139"/>
      <c r="AA133" s="1140">
        <v>11.2</v>
      </c>
      <c r="AB133" s="1141"/>
      <c r="AC133" s="1141"/>
      <c r="AD133" s="1141"/>
      <c r="AE133" s="1142"/>
      <c r="AF133" s="1140">
        <v>11.3</v>
      </c>
      <c r="AG133" s="1141"/>
      <c r="AH133" s="1141"/>
      <c r="AI133" s="1141"/>
      <c r="AJ133" s="1142"/>
      <c r="AK133" s="1140">
        <v>10.5</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3acWDMmlRPcGj9uuUhSwCNZxeSokZFlGct50JWRGS1CwiFASt0+KLZXWoSE1esxZjA9JNgUlbAijOZAQpEJP7w==" saltValue="c+odKDiqCaV/HWLKlYwcS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dALLyxrYCs1nugqylldPLVdgYWiRYoxZu1H5Q7CyRmlF892sCO6bxsMzFHGajqhxgWcdu5okVgfvuh9bwcxLrQ==" saltValue="6+af+MvL/xIGQxsWQqh4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rhuFROdqy28JKwD4pndAOap4Rw/l9kO7nydMCkLMW7arJecpX7RSGRrr9CofoyjLome0OOkFLK/y7ZvVt4lpw==" saltValue="k7QUPJZN0w+myzKbiMsCu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495</v>
      </c>
      <c r="AP7" s="305"/>
      <c r="AQ7" s="306" t="s">
        <v>496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497</v>
      </c>
      <c r="AQ8" s="312" t="s">
        <v>498</v>
      </c>
      <c r="AR8" s="313" t="s">
        <v>499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500</v>
      </c>
      <c r="AL9" s="1178"/>
      <c r="AM9" s="1178"/>
      <c r="AN9" s="1179"/>
      <c r="AO9" s="314">
        <v>1203768</v>
      </c>
      <c r="AP9" s="314">
        <v>159102</v>
      </c>
      <c r="AQ9" s="315">
        <v>156065</v>
      </c>
      <c r="AR9" s="316">
        <v>1.9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501</v>
      </c>
      <c r="AL10" s="1178"/>
      <c r="AM10" s="1178"/>
      <c r="AN10" s="1179"/>
      <c r="AO10" s="317">
        <v>305466</v>
      </c>
      <c r="AP10" s="317">
        <v>40374</v>
      </c>
      <c r="AQ10" s="318">
        <v>24089</v>
      </c>
      <c r="AR10" s="319">
        <v>67.599999999999994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502</v>
      </c>
      <c r="AL11" s="1178"/>
      <c r="AM11" s="1178"/>
      <c r="AN11" s="1179"/>
      <c r="AO11" s="317">
        <v>5389</v>
      </c>
      <c r="AP11" s="317">
        <v>712</v>
      </c>
      <c r="AQ11" s="318">
        <v>3903</v>
      </c>
      <c r="AR11" s="319">
        <v>-81.8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503</v>
      </c>
      <c r="AL12" s="1178"/>
      <c r="AM12" s="1178"/>
      <c r="AN12" s="1179"/>
      <c r="AO12" s="317" t="s">
        <v>504</v>
      </c>
      <c r="AP12" s="317" t="s">
        <v>504</v>
      </c>
      <c r="AQ12" s="318" t="s">
        <v>504</v>
      </c>
      <c r="AR12" s="319" t="s">
        <v>504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505</v>
      </c>
      <c r="AL13" s="1178"/>
      <c r="AM13" s="1178"/>
      <c r="AN13" s="1179"/>
      <c r="AO13" s="317">
        <v>48348</v>
      </c>
      <c r="AP13" s="317">
        <v>6390</v>
      </c>
      <c r="AQ13" s="318">
        <v>6134</v>
      </c>
      <c r="AR13" s="319">
        <v>4.2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506</v>
      </c>
      <c r="AL14" s="1178"/>
      <c r="AM14" s="1178"/>
      <c r="AN14" s="1179"/>
      <c r="AO14" s="317">
        <v>12367</v>
      </c>
      <c r="AP14" s="317">
        <v>1635</v>
      </c>
      <c r="AQ14" s="318">
        <v>6841</v>
      </c>
      <c r="AR14" s="319">
        <v>-76.099999999999994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507</v>
      </c>
      <c r="AL15" s="1184"/>
      <c r="AM15" s="1184"/>
      <c r="AN15" s="1185"/>
      <c r="AO15" s="317">
        <v>-89929</v>
      </c>
      <c r="AP15" s="317">
        <v>-11886</v>
      </c>
      <c r="AQ15" s="318">
        <v>-12699</v>
      </c>
      <c r="AR15" s="319">
        <v>-6.4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189</v>
      </c>
      <c r="AL16" s="1184"/>
      <c r="AM16" s="1184"/>
      <c r="AN16" s="1185"/>
      <c r="AO16" s="317">
        <v>1485409</v>
      </c>
      <c r="AP16" s="317">
        <v>196327</v>
      </c>
      <c r="AQ16" s="318">
        <v>184332</v>
      </c>
      <c r="AR16" s="319">
        <v>6.5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509</v>
      </c>
      <c r="AP20" s="326" t="s">
        <v>510</v>
      </c>
      <c r="AQ20" s="327" t="s">
        <v>511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512</v>
      </c>
      <c r="AL21" s="1187"/>
      <c r="AM21" s="1187"/>
      <c r="AN21" s="1188"/>
      <c r="AO21" s="330">
        <v>16.12</v>
      </c>
      <c r="AP21" s="331">
        <v>15.68</v>
      </c>
      <c r="AQ21" s="332">
        <v>0.44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513</v>
      </c>
      <c r="AL22" s="1187"/>
      <c r="AM22" s="1187"/>
      <c r="AN22" s="1188"/>
      <c r="AO22" s="335">
        <v>97.1</v>
      </c>
      <c r="AP22" s="336">
        <v>95.9</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495</v>
      </c>
      <c r="AP30" s="305"/>
      <c r="AQ30" s="306" t="s">
        <v>496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497</v>
      </c>
      <c r="AQ31" s="312" t="s">
        <v>498</v>
      </c>
      <c r="AR31" s="313" t="s">
        <v>499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517</v>
      </c>
      <c r="AL32" s="1181"/>
      <c r="AM32" s="1181"/>
      <c r="AN32" s="1182"/>
      <c r="AO32" s="345">
        <v>1041766</v>
      </c>
      <c r="AP32" s="345">
        <v>137690</v>
      </c>
      <c r="AQ32" s="346">
        <v>108331</v>
      </c>
      <c r="AR32" s="347">
        <v>27.1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518</v>
      </c>
      <c r="AL33" s="1181"/>
      <c r="AM33" s="1181"/>
      <c r="AN33" s="1182"/>
      <c r="AO33" s="345" t="s">
        <v>504</v>
      </c>
      <c r="AP33" s="345" t="s">
        <v>504</v>
      </c>
      <c r="AQ33" s="346">
        <v>132</v>
      </c>
      <c r="AR33" s="347" t="s">
        <v>504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519</v>
      </c>
      <c r="AL34" s="1181"/>
      <c r="AM34" s="1181"/>
      <c r="AN34" s="1182"/>
      <c r="AO34" s="345" t="s">
        <v>504</v>
      </c>
      <c r="AP34" s="345" t="s">
        <v>504</v>
      </c>
      <c r="AQ34" s="346">
        <v>205</v>
      </c>
      <c r="AR34" s="347" t="s">
        <v>504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520</v>
      </c>
      <c r="AL35" s="1181"/>
      <c r="AM35" s="1181"/>
      <c r="AN35" s="1182"/>
      <c r="AO35" s="345">
        <v>343723</v>
      </c>
      <c r="AP35" s="345">
        <v>45430</v>
      </c>
      <c r="AQ35" s="346">
        <v>22911</v>
      </c>
      <c r="AR35" s="347">
        <v>98.3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521</v>
      </c>
      <c r="AL36" s="1181"/>
      <c r="AM36" s="1181"/>
      <c r="AN36" s="1182"/>
      <c r="AO36" s="345">
        <v>1129</v>
      </c>
      <c r="AP36" s="345">
        <v>149</v>
      </c>
      <c r="AQ36" s="346">
        <v>3832</v>
      </c>
      <c r="AR36" s="347">
        <v>-96.1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522</v>
      </c>
      <c r="AL37" s="1181"/>
      <c r="AM37" s="1181"/>
      <c r="AN37" s="1182"/>
      <c r="AO37" s="345">
        <v>4797</v>
      </c>
      <c r="AP37" s="345">
        <v>634</v>
      </c>
      <c r="AQ37" s="346">
        <v>1000</v>
      </c>
      <c r="AR37" s="347">
        <v>-36.6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523</v>
      </c>
      <c r="AL38" s="1190"/>
      <c r="AM38" s="1190"/>
      <c r="AN38" s="1191"/>
      <c r="AO38" s="348">
        <v>73</v>
      </c>
      <c r="AP38" s="348">
        <v>10</v>
      </c>
      <c r="AQ38" s="349">
        <v>21</v>
      </c>
      <c r="AR38" s="337">
        <v>-52.4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524</v>
      </c>
      <c r="AL39" s="1190"/>
      <c r="AM39" s="1190"/>
      <c r="AN39" s="1191"/>
      <c r="AO39" s="345">
        <v>-118205</v>
      </c>
      <c r="AP39" s="345">
        <v>-15623</v>
      </c>
      <c r="AQ39" s="346">
        <v>-5292</v>
      </c>
      <c r="AR39" s="347">
        <v>195.2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525</v>
      </c>
      <c r="AL40" s="1181"/>
      <c r="AM40" s="1181"/>
      <c r="AN40" s="1182"/>
      <c r="AO40" s="345">
        <v>-904753</v>
      </c>
      <c r="AP40" s="345">
        <v>-119581</v>
      </c>
      <c r="AQ40" s="346">
        <v>-91315</v>
      </c>
      <c r="AR40" s="347">
        <v>31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300</v>
      </c>
      <c r="AL41" s="1193"/>
      <c r="AM41" s="1193"/>
      <c r="AN41" s="1194"/>
      <c r="AO41" s="345">
        <v>368530</v>
      </c>
      <c r="AP41" s="345">
        <v>48709</v>
      </c>
      <c r="AQ41" s="346">
        <v>39824</v>
      </c>
      <c r="AR41" s="347">
        <v>22.3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495</v>
      </c>
      <c r="AN49" s="1197" t="s">
        <v>529</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530</v>
      </c>
      <c r="AO50" s="362" t="s">
        <v>531</v>
      </c>
      <c r="AP50" s="363" t="s">
        <v>532</v>
      </c>
      <c r="AQ50" s="364" t="s">
        <v>533</v>
      </c>
      <c r="AR50" s="365" t="s">
        <v>534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535</v>
      </c>
      <c r="AL51" s="358"/>
      <c r="AM51" s="366">
        <v>1575669</v>
      </c>
      <c r="AN51" s="367">
        <v>190459</v>
      </c>
      <c r="AO51" s="368">
        <v>16.5</v>
      </c>
      <c r="AP51" s="369">
        <v>168868</v>
      </c>
      <c r="AQ51" s="370">
        <v>4.0999999999999996</v>
      </c>
      <c r="AR51" s="371">
        <v>12.4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536</v>
      </c>
      <c r="AM52" s="374">
        <v>222257</v>
      </c>
      <c r="AN52" s="375">
        <v>26865</v>
      </c>
      <c r="AO52" s="376">
        <v>-12.9</v>
      </c>
      <c r="AP52" s="377">
        <v>79360</v>
      </c>
      <c r="AQ52" s="378">
        <v>-0.8</v>
      </c>
      <c r="AR52" s="379">
        <v>-12.1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537</v>
      </c>
      <c r="AL53" s="358"/>
      <c r="AM53" s="366">
        <v>1498773</v>
      </c>
      <c r="AN53" s="367">
        <v>183516</v>
      </c>
      <c r="AO53" s="368">
        <v>-3.6</v>
      </c>
      <c r="AP53" s="369">
        <v>202870</v>
      </c>
      <c r="AQ53" s="370">
        <v>20.100000000000001</v>
      </c>
      <c r="AR53" s="371">
        <v>-23.7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536</v>
      </c>
      <c r="AM54" s="374">
        <v>157786</v>
      </c>
      <c r="AN54" s="375">
        <v>19320</v>
      </c>
      <c r="AO54" s="376">
        <v>-28.1</v>
      </c>
      <c r="AP54" s="377">
        <v>79735</v>
      </c>
      <c r="AQ54" s="378">
        <v>0.5</v>
      </c>
      <c r="AR54" s="379">
        <v>-28.6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538</v>
      </c>
      <c r="AL55" s="358"/>
      <c r="AM55" s="366">
        <v>1204802</v>
      </c>
      <c r="AN55" s="367">
        <v>151243</v>
      </c>
      <c r="AO55" s="368">
        <v>-17.600000000000001</v>
      </c>
      <c r="AP55" s="369">
        <v>167497</v>
      </c>
      <c r="AQ55" s="370">
        <v>-17.399999999999999</v>
      </c>
      <c r="AR55" s="371">
        <v>-0.2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536</v>
      </c>
      <c r="AM56" s="374">
        <v>326159</v>
      </c>
      <c r="AN56" s="375">
        <v>40944</v>
      </c>
      <c r="AO56" s="376">
        <v>111.9</v>
      </c>
      <c r="AP56" s="377">
        <v>82571</v>
      </c>
      <c r="AQ56" s="378">
        <v>3.6</v>
      </c>
      <c r="AR56" s="379">
        <v>108.3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539</v>
      </c>
      <c r="AL57" s="358"/>
      <c r="AM57" s="366">
        <v>346672</v>
      </c>
      <c r="AN57" s="367">
        <v>44668</v>
      </c>
      <c r="AO57" s="368">
        <v>-70.5</v>
      </c>
      <c r="AP57" s="369">
        <v>190274</v>
      </c>
      <c r="AQ57" s="370">
        <v>13.6</v>
      </c>
      <c r="AR57" s="371">
        <v>-84.1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536</v>
      </c>
      <c r="AM58" s="374">
        <v>72272</v>
      </c>
      <c r="AN58" s="375">
        <v>9312</v>
      </c>
      <c r="AO58" s="376">
        <v>-77.3</v>
      </c>
      <c r="AP58" s="377">
        <v>88584</v>
      </c>
      <c r="AQ58" s="378">
        <v>7.3</v>
      </c>
      <c r="AR58" s="379">
        <v>-84.6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540</v>
      </c>
      <c r="AL59" s="358"/>
      <c r="AM59" s="366">
        <v>859223</v>
      </c>
      <c r="AN59" s="367">
        <v>113564</v>
      </c>
      <c r="AO59" s="368">
        <v>154.19999999999999</v>
      </c>
      <c r="AP59" s="369">
        <v>200194</v>
      </c>
      <c r="AQ59" s="370">
        <v>5.2</v>
      </c>
      <c r="AR59" s="371">
        <v>149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536</v>
      </c>
      <c r="AM60" s="374">
        <v>467841</v>
      </c>
      <c r="AN60" s="375">
        <v>61835</v>
      </c>
      <c r="AO60" s="376">
        <v>564</v>
      </c>
      <c r="AP60" s="377">
        <v>106422</v>
      </c>
      <c r="AQ60" s="378">
        <v>20.100000000000001</v>
      </c>
      <c r="AR60" s="379">
        <v>543.9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541</v>
      </c>
      <c r="AL61" s="380"/>
      <c r="AM61" s="381">
        <v>1097028</v>
      </c>
      <c r="AN61" s="382">
        <v>136690</v>
      </c>
      <c r="AO61" s="383">
        <v>15.8</v>
      </c>
      <c r="AP61" s="384">
        <v>185941</v>
      </c>
      <c r="AQ61" s="385">
        <v>5.0999999999999996</v>
      </c>
      <c r="AR61" s="371">
        <v>10.7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536</v>
      </c>
      <c r="AM62" s="374">
        <v>249263</v>
      </c>
      <c r="AN62" s="375">
        <v>31655</v>
      </c>
      <c r="AO62" s="376">
        <v>111.5</v>
      </c>
      <c r="AP62" s="377">
        <v>87334</v>
      </c>
      <c r="AQ62" s="378">
        <v>6.1</v>
      </c>
      <c r="AR62" s="379">
        <v>105.4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CmlIU3tgJoCmTL+Jnpa6WJC4uSwzUyZkmKRRdTktHP00de8HqGq9/HzITf/2GhksN55PzL4S150HlcJXf3/Mw==" saltValue="eGgdVdZYshcDhWBToUYb4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543</v>
      </c>
    </row>
    <row r="120" spans="125:125" ht="13.5" hidden="1" customHeight="1" x14ac:dyDescent="0.15"/>
    <row r="121" spans="125:125" ht="13.5" hidden="1" customHeight="1" x14ac:dyDescent="0.15">
      <c r="DU121" s="292"/>
    </row>
  </sheetData>
  <sheetProtection algorithmName="SHA-512" hashValue="1AHU/R47hqc+iuq5kgtabGmxIbjHkJrp6KkzFVuKKNEzo4eooJGb8IU6Zk8rT0RODDT23Mficf//eXf8C0K38g==" saltValue="wptJZegkmQ9VRlX+QOJQ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544</v>
      </c>
    </row>
  </sheetData>
  <sheetProtection algorithmName="SHA-512" hashValue="rS7rRfzu5B23mOdOBs3Q2nLGa/HkPfVaUh/31v82dc71eSqX3dDl6Cn0LjwFeuHVe1fzdwUrRTcQUQ1P9NPKpw==" saltValue="eFDuMP++42u1hruA8A1g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00" t="s">
        <v>3</v>
      </c>
      <c r="D47" s="1200"/>
      <c r="E47" s="1201"/>
      <c r="F47" s="11">
        <v>41.03</v>
      </c>
      <c r="G47" s="12">
        <v>35.56</v>
      </c>
      <c r="H47" s="12">
        <v>28.39</v>
      </c>
      <c r="I47" s="12">
        <v>28.19</v>
      </c>
      <c r="J47" s="13">
        <v>33.090000000000003</v>
      </c>
    </row>
    <row r="48" spans="2:10" ht="57.75" customHeight="1" x14ac:dyDescent="0.15">
      <c r="B48" s="14"/>
      <c r="C48" s="1202" t="s">
        <v>4</v>
      </c>
      <c r="D48" s="1202"/>
      <c r="E48" s="1203"/>
      <c r="F48" s="15">
        <v>2.42</v>
      </c>
      <c r="G48" s="16">
        <v>2.4900000000000002</v>
      </c>
      <c r="H48" s="16">
        <v>3.01</v>
      </c>
      <c r="I48" s="16">
        <v>11.52</v>
      </c>
      <c r="J48" s="17">
        <v>2.83</v>
      </c>
    </row>
    <row r="49" spans="2:10" ht="57.75" customHeight="1" thickBot="1" x14ac:dyDescent="0.2">
      <c r="B49" s="18"/>
      <c r="C49" s="1204" t="s">
        <v>5</v>
      </c>
      <c r="D49" s="1204"/>
      <c r="E49" s="1205"/>
      <c r="F49" s="19" t="s">
        <v>550</v>
      </c>
      <c r="G49" s="20" t="s">
        <v>551</v>
      </c>
      <c r="H49" s="20" t="s">
        <v>552</v>
      </c>
      <c r="I49" s="20">
        <v>6.88</v>
      </c>
      <c r="J49" s="21" t="s">
        <v>553</v>
      </c>
    </row>
    <row r="50" spans="2:10" ht="13.5" customHeight="1" x14ac:dyDescent="0.15"/>
  </sheetData>
  <sheetProtection algorithmName="SHA-512" hashValue="2cK7DE91q0DDea69ccawvqTArrsn67CWyheu/3le2ZcAaufuHph846HgL0HU/uNQsd/JmBwWokABeWCs3uGWlQ==" saltValue="Rqw7dG6VqJ/MzQkvQiNp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2022-03-10T04:06:55Z</cp:lastPrinted>
  <dcterms:created xsi:type="dcterms:W3CDTF">2022-02-02T03:20:12Z</dcterms:created>
  <dcterms:modified xsi:type="dcterms:W3CDTF">2022-09-13T01:55:09Z</dcterms:modified>
  <cp:category/>
</cp:coreProperties>
</file>