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honda\Desktop\"/>
    </mc:Choice>
  </mc:AlternateContent>
  <bookViews>
    <workbookView xWindow="0" yWindow="0" windowWidth="20490" windowHeight="750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<sst xmlns="http://schemas.openxmlformats.org/spreadsheetml/2006/main" count="1078" uniqueCount="577">
  <si>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</si>
  <si>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</si>
  <si>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</si>
  <si>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</si>
  <si>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</si>
  <si>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</si>
  <si>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</si>
  <si>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</si>
  <si>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</si>
  <si>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</si>
  <si>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</si>
  <si>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</si>
  <si>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</si>
  <si>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</si>
  <si>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</si>
  <si>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</si>
  <si>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</si>
  <si>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</si>
  <si>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</si>
  <si>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</si>
  <si>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</si>
  <si>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</si>
  <si>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</si>
  <si>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</si>
  <si>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</si>
  <si>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</si>
  <si>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</si>
  <si>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</si>
  <si>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</si>
  <si>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</si>
  <si>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</si>
  <si>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</si>
  <si>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</si>
  <si>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</si>
  <si>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</si>
  <si>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</si>
  <si>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</si>
  <si>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</si>
  <si>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</si>
  <si>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</si>
  <si>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</si>
  <si>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</si>
  <si>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</si>
  <si>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</si>
  <si>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</si>
  <si>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</si>
  <si>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</si>
  <si>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</si>
  <si>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</si>
  <si>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</si>
  <si>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</si>
  <si>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</si>
  <si>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</si>
  <si>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</si>
  <si>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</si>
  <si>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</si>
  <si>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</si>
  <si>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</si>
  <si>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</si>
  <si>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</si>
  <si>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</si>
  <si>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</si>
  <si>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</si>
  <si>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</si>
  <si>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</si>
  <si>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</si>
  <si>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</si>
  <si>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</si>
  <si>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</si>
  <si>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</si>
  <si>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</si>
  <si>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</si>
  <si>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</si>
  <si>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</si>
  <si>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</si>
  <si>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</si>
  <si>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</si>
  <si>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</si>
  <si>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</si>
  <si>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</si>
  <si>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</si>
  <si>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</si>
  <si>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</si>
  <si>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</si>
  <si>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</si>
  <si>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</si>
  <si>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</si>
  <si>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</si>
  <si>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</si>
  <si>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</si>
  <si>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</si>
  <si>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</si>
  <si>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</si>
  <si>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</si>
  <si>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</si>
  <si>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</si>
  <si>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</si>
  <si>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</si>
  <si>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</si>
  <si>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</si>
  <si>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</si>
  <si>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</si>
  <si>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</si>
  <si>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</si>
  <si>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</si>
  <si>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</si>
  <si>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</si>
  <si>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</si>
  <si>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</si>
  <si>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</si>
  <si>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</si>
  <si>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</si>
  <si>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</si>
  <si>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</si>
  <si>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</si>
  <si>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</si>
  <si>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</si>
  <si>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</si>
  <si>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</si>
  <si>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</si>
  <si>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</si>
  <si>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</si>
  <si>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</si>
  <si>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</si>
  <si>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</si>
  <si>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</si>
  <si>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</si>
  <si>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</si>
  <si>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</si>
  <si>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</si>
  <si>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</si>
  <si>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</si>
  <si>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</si>
  <si>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</si>
  <si>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</si>
  <si>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</si>
  <si>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</si>
  <si>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</si>
  <si>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</si>
  <si>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</si>
  <si>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</si>
  <si>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</si>
  <si>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</si>
  <si>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</si>
  <si>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</si>
  <si>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</si>
  <si>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</si>
  <si>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</si>
  <si>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</si>
  <si>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</si>
  <si>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</si>
  <si>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</si>
  <si>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</si>
  <si>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</si>
  <si>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</si>
  <si>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</si>
  <si>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</si>
  <si>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</si>
  <si>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</si>
  <si>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</si>
  <si>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</si>
  <si>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</si>
  <si>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</si>
  <si>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</si>
  <si>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</si>
  <si>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</si>
  <si>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</si>
  <si>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</si>
  <si>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</si>
  <si>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</si>
  <si>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</si>
  <si>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</si>
  <si>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</si>
  <si>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</si>
  <si>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</si>
  <si>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</si>
  <si>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</si>
  <si>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</si>
  <si>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</si>
  <si>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</si>
  <si>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</si>
  <si>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</si>
  <si>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</si>
  <si>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</si>
  <si>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</si>
  <si>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</si>
  <si>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</si>
  <si>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</si>
  <si>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</si>
  <si>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</si>
  <si>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</si>
  <si>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</si>
  <si>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</si>
  <si>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</si>
  <si>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</si>
  <si>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</si>
  <si>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</si>
  <si>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</si>
  <si>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</si>
  <si>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</si>
  <si>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</si>
  <si>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</si>
  <si>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</si>
  <si>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</si>
  <si>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</si>
  <si>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</si>
  <si>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</si>
  <si>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</si>
  <si>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</si>
  <si>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</si>
  <si>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</si>
  <si>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北海道安平町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</si>
  <si>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</si>
  <si>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</si>
  <si>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</si>
  <si>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</si>
  <si>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</si>
  <si>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</si>
  <si>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</si>
  <si>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</si>
  <si>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</si>
  <si>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</si>
  <si>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</si>
  <si>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</si>
  <si>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</si>
  <si>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</si>
  <si>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</si>
  <si>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</si>
  <si>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</si>
  <si>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</si>
  <si>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</si>
  <si>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</si>
  <si>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</si>
  <si>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</si>
  <si>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</si>
  <si>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</si>
  <si>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</si>
  <si>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</si>
  <si>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</si>
  <si>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</si>
  <si>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</si>
  <si>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</si>
  <si>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</si>
  <si>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</si>
  <si>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</si>
  <si>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</si>
  <si>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</si>
  <si>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</si>
  <si>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</si>
  <si>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</si>
  <si>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</si>
  <si>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</si>
  <si>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</si>
  <si>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</si>
  <si>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</si>
  <si>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</si>
  <si>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</si>
  <si>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</si>
  <si>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</si>
  <si>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</si>
  <si>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</si>
  <si>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</si>
  <si>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</si>
  <si>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</si>
  <si>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</si>
  <si>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</si>
  <si>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</si>
  <si>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</si>
  <si>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</si>
  <si>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</si>
  <si>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</si>
  <si>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</si>
  <si>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</si>
  <si>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</si>
  <si>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</si>
  <si>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</si>
  <si>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</si>
  <si>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</si>
  <si>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</si>
  <si>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</si>
  <si>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</si>
  <si>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</si>
  <si>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</si>
  <si>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</si>
  <si>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</si>
  <si>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</si>
  <si>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</si>
  <si>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</si>
  <si>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</si>
  <si>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</si>
  <si>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</si>
  <si>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</si>
  <si>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</si>
  <si>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</si>
  <si>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</si>
  <si>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</si>
  <si>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</si>
  <si>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</si>
  <si>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</si>
  <si>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</si>
  <si>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</si>
  <si>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</si>
  <si>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</si>
  <si>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</si>
  <si>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</si>
  <si>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</si>
  <si>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</si>
  <si>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</si>
  <si>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</si>
  <si>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</si>
  <si>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</si>
  <si>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</si>
  <si>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</si>
  <si>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</si>
  <si>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</si>
  <si>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</si>
  <si>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</si>
  <si>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</si>
  <si>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</si>
  <si>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</si>
  <si>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</si>
  <si>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</si>
  <si>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</si>
  <si>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</si>
  <si>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</si>
  <si>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</si>
  <si>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</si>
  <si>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</si>
  <si>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</si>
  <si>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</si>
  <si>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</si>
  <si>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</si>
  <si>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</si>
  <si>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</si>
  <si>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</si>
  <si>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</si>
  <si>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</si>
  <si>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</si>
  <si>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</si>
  <si>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</si>
  <si>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</si>
  <si>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</si>
  <si>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</si>
  <si>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</si>
  <si>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</si>
  <si>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</si>
  <si>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</si>
  <si>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</si>
  <si>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</si>
  <si>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</si>
  <si>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</si>
  <si>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</si>
  <si>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</si>
  <si>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</si>
  <si>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</si>
  <si>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</si>
  <si>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</si>
  <si>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</si>
  <si>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</si>
  <si>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</si>
  <si>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</si>
  <si>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</si>
  <si>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</si>
  <si>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北海道安平町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</si>
  <si>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</si>
  <si>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</si>
  <si>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</si>
  <si>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</si>
  <si>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</si>
  <si>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</si>
  <si>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</si>
  <si>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</si>
  <si>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</si>
  <si>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</si>
  <si>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</si>
  <si>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</si>
  <si>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</si>
  <si>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</si>
  <si>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</si>
  <si>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</si>
  <si>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</si>
  <si>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</si>
  <si>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</si>
  <si>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</si>
  <si>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</si>
  <si>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</si>
  <si>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</si>
  <si>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</si>
  <si>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</si>
  <si>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</si>
  <si>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</si>
  <si>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</si>
  <si>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</si>
  <si>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</si>
  <si>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</si>
  <si>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</si>
  <si>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</si>
  <si>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</si>
  <si>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</si>
  <si>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</si>
  <si>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</si>
  <si>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</si>
  <si>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</si>
  <si>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</si>
  <si>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</si>
  <si>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</si>
  <si>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</si>
  <si>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</si>
  <si>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</si>
  <si>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</si>
  <si>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</si>
  <si>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</si>
  <si>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</si>
  <si>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</si>
  <si>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</si>
  <si>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</si>
  <si>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</si>
  <si>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</si>
  <si>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</si>
  <si>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</si>
  <si>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</si>
  <si>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</si>
  <si>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</si>
  <si>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</si>
  <si>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</si>
  <si>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</si>
  <si>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</si>
  <si>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</si>
  <si>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</si>
  <si>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</si>
  <si>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</si>
  <si>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</si>
  <si>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</si>
  <si>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</si>
  <si>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</si>
  <si>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</si>
  <si>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</si>
  <si>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</si>
  <si>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</si>
  <si>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</si>
  <si>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</si>
  <si>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</si>
  <si>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</si>
  <si>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</si>
  <si>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</si>
  <si>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</si>
  <si>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</si>
  <si>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</si>
  <si>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</si>
  <si>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</si>
  <si>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</si>
  <si>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</si>
  <si>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</si>
  <si>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</si>
  <si>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</si>
  <si>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</si>
  <si>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</si>
  <si>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</si>
  <si>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</si>
  <si>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</si>
  <si>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</si>
  <si>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</si>
  <si>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</si>
  <si>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</si>
  <si>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</si>
  <si>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</si>
  <si>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</si>
  <si>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</si>
  <si>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</si>
  <si>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</si>
  <si>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</si>
  <si>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</si>
  <si>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</si>
  <si>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</si>
  <si>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</si>
  <si>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</si>
  <si>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</si>
  <si>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</si>
  <si>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</si>
  <si>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</si>
  <si>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</si>
  <si>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</si>
  <si>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</si>
  <si>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</si>
  <si>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</si>
  <si>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</si>
  <si>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</si>
  <si>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</si>
  <si>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</si>
  <si>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</si>
  <si>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</si>
  <si>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</si>
  <si>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</si>
  <si>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</si>
  <si>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</si>
  <si>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</si>
  <si>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</si>
  <si>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</si>
  <si>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</si>
  <si>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</si>
  <si>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</si>
  <si>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</si>
  <si>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</si>
  <si>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</si>
  <si>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</si>
  <si>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</si>
  <si>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</si>
  <si>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</si>
  <si>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</si>
  <si>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</si>
  <si>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</si>
  <si>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</si>
  <si>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</si>
  <si>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</si>
  <si>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</si>
  <si>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</si>
  <si>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</si>
  <si>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</si>
  <si>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</si>
  <si>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</si>
  <si>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</si>
  <si>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</si>
  <si>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</si>
  <si>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</si>
  <si>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</si>
  <si>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</si>
  <si>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</si>
  <si>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</si>
  <si>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</si>
  <si>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</si>
  <si>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</si>
  <si>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</si>
  <si>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</si>
  <si>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</si>
  <si>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</si>
  <si>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</si>
  <si>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</si>
  <si>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</si>
  <si>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</si>
  <si>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</si>
  <si>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</si>
  <si>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</si>
  <si>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</si>
  <si>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</si>
  <si>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</si>
  <si>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</si>
  <si>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</si>
  <si>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0.09</t>
  </si>
  <si>
    <t>▲ 0.21</t>
  </si>
  <si>
    <t>▲ 7.20</t>
  </si>
  <si>
    <t>水道事業会計</t>
  </si>
  <si>
    <t>一般会計</t>
  </si>
  <si>
    <t>介護保険事業特別会計</t>
  </si>
  <si>
    <t>国民健康保険事業特別会計</t>
  </si>
  <si>
    <t>▲ 0.29</t>
  </si>
  <si>
    <t>▲ 0.16</t>
  </si>
  <si>
    <t>▲ 0.26</t>
  </si>
  <si>
    <t>公共下水道事業特別会計</t>
  </si>
  <si>
    <t>後期高齢者医療事業特別会計</t>
  </si>
  <si>
    <t>その他会計（赤字）</t>
  </si>
  <si>
    <t>その他会計（黒字）</t>
  </si>
  <si>
    <t>―</t>
  </si>
  <si>
    <t>安平・厚真行政事務組合</t>
    <rPh sb="0" eb="2">
      <t>アビラ</t>
    </rPh>
    <rPh sb="3" eb="5">
      <t>アツマ</t>
    </rPh>
    <rPh sb="5" eb="7">
      <t>ギョウセイ</t>
    </rPh>
    <rPh sb="7" eb="9">
      <t>ジム</t>
    </rPh>
    <rPh sb="9" eb="11">
      <t>クミアイ</t>
    </rPh>
    <phoneticPr fontId="2"/>
  </si>
  <si>
    <t>胆振東部消防組合</t>
    <rPh sb="0" eb="2">
      <t>イブリ</t>
    </rPh>
    <rPh sb="2" eb="4">
      <t>トウブ</t>
    </rPh>
    <rPh sb="4" eb="6">
      <t>ショウボウ</t>
    </rPh>
    <rPh sb="6" eb="8">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</si>
  <si>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</si>
  <si>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</si>
  <si>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</si>
  <si>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</si>
  <si>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</si>
  <si>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</si>
  <si>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</si>
  <si>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</si>
  <si>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</si>
  <si>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</si>
  <si>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</si>
  <si>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比率は、類似団体を下回っていますが、将来負担比率は、大きく上回っており、大型事業の実施により今後も上昇することが予想されます。町の負担軽減を図り、計画的に事業を実施することで財政の健全化を図る必要があります。</t>
    <phoneticPr fontId="5"/>
  </si>
  <si>
    <t>合併後の大型事業の実施等により、両比率とも、類似団体を上回っています。今後も、役場庁舎増改築事業や道の駅建設事業の実施により比率が上昇することが予想されますが、起債の新規発行の抑制や交付税措置のある起債の活用等により、町負担の軽減を図り財政の健全化に努める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</si>
</sst>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752E-497F-B03A-EFD90F67F2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213129</c:v>
                </c:pt>
                <c:pt idx="1">
                  <c:v>118133</c:v>
                </c:pt>
                <c:pt idx="2">
                  <c:v>163452</c:v>
                </c:pt>
                <c:pt idx="3">
                  <c:v>190459</c:v>
                </c:pt>
                <c:pt idx="4">
                  <c:v>183516</c:v>
                </c:pt>
              </c:numCache>
            </c:numRef>
          </c:val>
          <c:smooth val="0"/>
          <c:extLst xmlns:c16r2="http://schemas.microsoft.com/office/drawing/2015/06/chart">
            <c:ext xmlns:c16="http://schemas.microsoft.com/office/drawing/2014/chart" uri="{C3380CC4-5D6E-409C-BE32-E72D297353CC}">
              <c16:uniqueId val="{00000001-752E-497F-B03A-EFD90F67F2A6}"/>
            </c:ext>
          </c:extLst>
        </c:ser>
        <c:dLbls>
          <c:showLegendKey val="0"/>
          <c:showVal val="0"/>
          <c:showCatName val="0"/>
          <c:showSerName val="0"/>
          <c:showPercent val="0"/>
          <c:showBubbleSize val="0"/>
        </c:dLbls>
        <c:marker val="1"/>
        <c:smooth val="0"/>
        <c:axId val="546070184"/>
        <c:axId val="546075280"/>
      </c:lineChart>
      <c:catAx>
        <c:axId val="546070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6075280"/>
        <c:crosses val="autoZero"/>
        <c:auto val="1"/>
        <c:lblAlgn val="ctr"/>
        <c:lblOffset val="100"/>
        <c:tickLblSkip val="1"/>
        <c:tickMarkSkip val="1"/>
        <c:noMultiLvlLbl val="0"/>
      </c:catAx>
      <c:valAx>
        <c:axId val="5460752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6070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2.4700000000000002</c:v>
                </c:pt>
                <c:pt idx="1">
                  <c:v>2.62</c:v>
                </c:pt>
                <c:pt idx="2">
                  <c:v>2.4700000000000002</c:v>
                </c:pt>
                <c:pt idx="3">
                  <c:v>2.42</c:v>
                </c:pt>
                <c:pt idx="4">
                  <c:v>2.4900000000000002</c:v>
                </c:pt>
              </c:numCache>
            </c:numRef>
          </c:val>
          <c:extLst xmlns:c16r2="http://schemas.microsoft.com/office/drawing/2015/06/chart">
            <c:ext xmlns:c16="http://schemas.microsoft.com/office/drawing/2014/chart" uri="{C3380CC4-5D6E-409C-BE32-E72D297353CC}">
              <c16:uniqueId val="{00000000-15B6-47BB-8FF5-F9A44CDA8B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33.11</c:v>
                </c:pt>
                <c:pt idx="1">
                  <c:v>39.32</c:v>
                </c:pt>
                <c:pt idx="2">
                  <c:v>40.590000000000003</c:v>
                </c:pt>
                <c:pt idx="3">
                  <c:v>41.03</c:v>
                </c:pt>
                <c:pt idx="4">
                  <c:v>35.56</c:v>
                </c:pt>
              </c:numCache>
            </c:numRef>
          </c:val>
          <c:extLst xmlns:c16r2="http://schemas.microsoft.com/office/drawing/2015/06/chart">
            <c:ext xmlns:c16="http://schemas.microsoft.com/office/drawing/2014/chart" uri="{C3380CC4-5D6E-409C-BE32-E72D297353CC}">
              <c16:uniqueId val="{00000001-15B6-47BB-8FF5-F9A44CDA8B80}"/>
            </c:ext>
          </c:extLst>
        </c:ser>
        <c:dLbls>
          <c:showLegendKey val="0"/>
          <c:showVal val="0"/>
          <c:showCatName val="0"/>
          <c:showSerName val="0"/>
          <c:showPercent val="0"/>
          <c:showBubbleSize val="0"/>
        </c:dLbls>
        <c:gapWidth val="250"/>
        <c:overlap val="100"/>
        <c:axId val="546077240"/>
        <c:axId val="54607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0.38</c:v>
                </c:pt>
                <c:pt idx="1">
                  <c:v>4.57</c:v>
                </c:pt>
                <c:pt idx="2">
                  <c:v>-0.09</c:v>
                </c:pt>
                <c:pt idx="3">
                  <c:v>-0.21</c:v>
                </c:pt>
                <c:pt idx="4">
                  <c:v>-7.2</c:v>
                </c:pt>
              </c:numCache>
            </c:numRef>
          </c:val>
          <c:smooth val="0"/>
          <c:extLst xmlns:c16r2="http://schemas.microsoft.com/office/drawing/2015/06/chart">
            <c:ext xmlns:c16="http://schemas.microsoft.com/office/drawing/2014/chart" uri="{C3380CC4-5D6E-409C-BE32-E72D297353CC}">
              <c16:uniqueId val="{00000002-15B6-47BB-8FF5-F9A44CDA8B80}"/>
            </c:ext>
          </c:extLst>
        </c:ser>
        <c:dLbls>
          <c:showLegendKey val="0"/>
          <c:showVal val="0"/>
          <c:showCatName val="0"/>
          <c:showSerName val="0"/>
          <c:showPercent val="0"/>
          <c:showBubbleSize val="0"/>
        </c:dLbls>
        <c:marker val="1"/>
        <c:smooth val="0"/>
        <c:axId val="546077240"/>
        <c:axId val="546077632"/>
      </c:lineChart>
      <c:catAx>
        <c:axId val="54607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6077632"/>
        <c:crosses val="autoZero"/>
        <c:auto val="1"/>
        <c:lblAlgn val="ctr"/>
        <c:lblOffset val="100"/>
        <c:tickLblSkip val="1"/>
        <c:tickMarkSkip val="1"/>
        <c:noMultiLvlLbl val="0"/>
      </c:catAx>
      <c:valAx>
        <c:axId val="54607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07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3.25</c:v>
                </c:pt>
                <c:pt idx="2">
                  <c:v>#N/A</c:v>
                </c:pt>
                <c:pt idx="3">
                  <c:v>2.52</c:v>
                </c:pt>
                <c:pt idx="4">
                  <c:v>#N/A</c:v>
                </c:pt>
                <c:pt idx="5">
                  <c:v>2.77</c:v>
                </c:pt>
                <c:pt idx="6">
                  <c:v>#N/A</c:v>
                </c:pt>
                <c:pt idx="7">
                  <c:v>5.07</c:v>
                </c:pt>
                <c:pt idx="8">
                  <c:v>0</c:v>
                </c:pt>
                <c:pt idx="9">
                  <c:v>0</c:v>
                </c:pt>
              </c:numCache>
            </c:numRef>
          </c:val>
          <c:extLst xmlns:c16r2="http://schemas.microsoft.com/office/drawing/2015/06/chart">
            <c:ext xmlns:c16="http://schemas.microsoft.com/office/drawing/2014/chart" uri="{C3380CC4-5D6E-409C-BE32-E72D297353CC}">
              <c16:uniqueId val="{00000000-EC07-49AE-8874-7EFDBEC3D9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C07-49AE-8874-7EFDBEC3D9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C07-49AE-8874-7EFDBEC3D98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C07-49AE-8874-7EFDBEC3D98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C07-49AE-8874-7EFDBEC3D98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0.11</c:v>
                </c:pt>
                <c:pt idx="4">
                  <c:v>#N/A</c:v>
                </c:pt>
                <c:pt idx="5">
                  <c:v>0.11</c:v>
                </c:pt>
                <c:pt idx="6">
                  <c:v>#N/A</c:v>
                </c:pt>
                <c:pt idx="7">
                  <c:v>0.14000000000000001</c:v>
                </c:pt>
                <c:pt idx="8">
                  <c:v>#N/A</c:v>
                </c:pt>
                <c:pt idx="9">
                  <c:v>0.12</c:v>
                </c:pt>
              </c:numCache>
            </c:numRef>
          </c:val>
          <c:extLst xmlns:c16r2="http://schemas.microsoft.com/office/drawing/2015/06/chart">
            <c:ext xmlns:c16="http://schemas.microsoft.com/office/drawing/2014/chart" uri="{C3380CC4-5D6E-409C-BE32-E72D297353CC}">
              <c16:uniqueId val="{00000005-EC07-49AE-8874-7EFDBEC3D98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0.28999999999999998</c:v>
                </c:pt>
                <c:pt idx="1">
                  <c:v>#N/A</c:v>
                </c:pt>
                <c:pt idx="2">
                  <c:v>0.16</c:v>
                </c:pt>
                <c:pt idx="3">
                  <c:v>#N/A</c:v>
                </c:pt>
                <c:pt idx="4">
                  <c:v>0.26</c:v>
                </c:pt>
                <c:pt idx="5">
                  <c:v>#N/A</c:v>
                </c:pt>
                <c:pt idx="6">
                  <c:v>#N/A</c:v>
                </c:pt>
                <c:pt idx="7">
                  <c:v>0.19</c:v>
                </c:pt>
                <c:pt idx="8">
                  <c:v>#N/A</c:v>
                </c:pt>
                <c:pt idx="9">
                  <c:v>1.18</c:v>
                </c:pt>
              </c:numCache>
            </c:numRef>
          </c:val>
          <c:extLst xmlns:c16r2="http://schemas.microsoft.com/office/drawing/2015/06/chart">
            <c:ext xmlns:c16="http://schemas.microsoft.com/office/drawing/2014/chart" uri="{C3380CC4-5D6E-409C-BE32-E72D297353CC}">
              <c16:uniqueId val="{00000006-EC07-49AE-8874-7EFDBEC3D98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0.13</c:v>
                </c:pt>
                <c:pt idx="2">
                  <c:v>#N/A</c:v>
                </c:pt>
                <c:pt idx="3">
                  <c:v>0.71</c:v>
                </c:pt>
                <c:pt idx="4">
                  <c:v>#N/A</c:v>
                </c:pt>
                <c:pt idx="5">
                  <c:v>1.23</c:v>
                </c:pt>
                <c:pt idx="6">
                  <c:v>#N/A</c:v>
                </c:pt>
                <c:pt idx="7">
                  <c:v>1.87</c:v>
                </c:pt>
                <c:pt idx="8">
                  <c:v>#N/A</c:v>
                </c:pt>
                <c:pt idx="9">
                  <c:v>2.08</c:v>
                </c:pt>
              </c:numCache>
            </c:numRef>
          </c:val>
          <c:extLst xmlns:c16r2="http://schemas.microsoft.com/office/drawing/2015/06/chart">
            <c:ext xmlns:c16="http://schemas.microsoft.com/office/drawing/2014/chart" uri="{C3380CC4-5D6E-409C-BE32-E72D297353CC}">
              <c16:uniqueId val="{00000007-EC07-49AE-8874-7EFDBEC3D9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2.4700000000000002</c:v>
                </c:pt>
                <c:pt idx="2">
                  <c:v>#N/A</c:v>
                </c:pt>
                <c:pt idx="3">
                  <c:v>2.61</c:v>
                </c:pt>
                <c:pt idx="4">
                  <c:v>#N/A</c:v>
                </c:pt>
                <c:pt idx="5">
                  <c:v>2.46</c:v>
                </c:pt>
                <c:pt idx="6">
                  <c:v>#N/A</c:v>
                </c:pt>
                <c:pt idx="7">
                  <c:v>2.42</c:v>
                </c:pt>
                <c:pt idx="8">
                  <c:v>#N/A</c:v>
                </c:pt>
                <c:pt idx="9">
                  <c:v>2.48</c:v>
                </c:pt>
              </c:numCache>
            </c:numRef>
          </c:val>
          <c:extLst xmlns:c16r2="http://schemas.microsoft.com/office/drawing/2015/06/chart">
            <c:ext xmlns:c16="http://schemas.microsoft.com/office/drawing/2014/chart" uri="{C3380CC4-5D6E-409C-BE32-E72D297353CC}">
              <c16:uniqueId val="{00000008-EC07-49AE-8874-7EFDBEC3D98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6.77</c:v>
                </c:pt>
              </c:numCache>
            </c:numRef>
          </c:val>
          <c:extLst xmlns:c16r2="http://schemas.microsoft.com/office/drawing/2015/06/chart">
            <c:ext xmlns:c16="http://schemas.microsoft.com/office/drawing/2014/chart" uri="{C3380CC4-5D6E-409C-BE32-E72D297353CC}">
              <c16:uniqueId val="{00000009-EC07-49AE-8874-7EFDBEC3D985}"/>
            </c:ext>
          </c:extLst>
        </c:ser>
        <c:dLbls>
          <c:showLegendKey val="0"/>
          <c:showVal val="0"/>
          <c:showCatName val="0"/>
          <c:showSerName val="0"/>
          <c:showPercent val="0"/>
          <c:showBubbleSize val="0"/>
        </c:dLbls>
        <c:gapWidth val="150"/>
        <c:overlap val="100"/>
        <c:axId val="546078808"/>
        <c:axId val="546079200"/>
      </c:barChart>
      <c:catAx>
        <c:axId val="54607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6079200"/>
        <c:crosses val="autoZero"/>
        <c:auto val="1"/>
        <c:lblAlgn val="ctr"/>
        <c:lblOffset val="100"/>
        <c:tickLblSkip val="1"/>
        <c:tickMarkSkip val="1"/>
        <c:noMultiLvlLbl val="0"/>
      </c:catAx>
      <c:valAx>
        <c:axId val="54607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078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888</c:v>
                </c:pt>
                <c:pt idx="5">
                  <c:v>928</c:v>
                </c:pt>
                <c:pt idx="8">
                  <c:v>915</c:v>
                </c:pt>
                <c:pt idx="11">
                  <c:v>993</c:v>
                </c:pt>
                <c:pt idx="14">
                  <c:v>1024</c:v>
                </c:pt>
              </c:numCache>
            </c:numRef>
          </c:val>
          <c:extLst xmlns:c16r2="http://schemas.microsoft.com/office/drawing/2015/06/chart">
            <c:ext xmlns:c16="http://schemas.microsoft.com/office/drawing/2014/chart" uri="{C3380CC4-5D6E-409C-BE32-E72D297353CC}">
              <c16:uniqueId val="{00000000-7470-4885-83D6-92CD7F0DE0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470-4885-83D6-92CD7F0DE0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91</c:v>
                </c:pt>
                <c:pt idx="3">
                  <c:v>25</c:v>
                </c:pt>
                <c:pt idx="6">
                  <c:v>76</c:v>
                </c:pt>
                <c:pt idx="9">
                  <c:v>57</c:v>
                </c:pt>
                <c:pt idx="12">
                  <c:v>77</c:v>
                </c:pt>
              </c:numCache>
            </c:numRef>
          </c:val>
          <c:extLst xmlns:c16r2="http://schemas.microsoft.com/office/drawing/2015/06/chart">
            <c:ext xmlns:c16="http://schemas.microsoft.com/office/drawing/2014/chart" uri="{C3380CC4-5D6E-409C-BE32-E72D297353CC}">
              <c16:uniqueId val="{00000002-7470-4885-83D6-92CD7F0DE0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c:v>
                </c:pt>
                <c:pt idx="3">
                  <c:v>25</c:v>
                </c:pt>
                <c:pt idx="6">
                  <c:v>5</c:v>
                </c:pt>
                <c:pt idx="9">
                  <c:v>5</c:v>
                </c:pt>
                <c:pt idx="12">
                  <c:v>5</c:v>
                </c:pt>
              </c:numCache>
            </c:numRef>
          </c:val>
          <c:extLst xmlns:c16r2="http://schemas.microsoft.com/office/drawing/2015/06/chart">
            <c:ext xmlns:c16="http://schemas.microsoft.com/office/drawing/2014/chart" uri="{C3380CC4-5D6E-409C-BE32-E72D297353CC}">
              <c16:uniqueId val="{00000003-7470-4885-83D6-92CD7F0DE0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284</c:v>
                </c:pt>
                <c:pt idx="3">
                  <c:v>281</c:v>
                </c:pt>
                <c:pt idx="6">
                  <c:v>298</c:v>
                </c:pt>
                <c:pt idx="9">
                  <c:v>347</c:v>
                </c:pt>
                <c:pt idx="12">
                  <c:v>364</c:v>
                </c:pt>
              </c:numCache>
            </c:numRef>
          </c:val>
          <c:extLst xmlns:c16r2="http://schemas.microsoft.com/office/drawing/2015/06/chart">
            <c:ext xmlns:c16="http://schemas.microsoft.com/office/drawing/2014/chart" uri="{C3380CC4-5D6E-409C-BE32-E72D297353CC}">
              <c16:uniqueId val="{00000004-7470-4885-83D6-92CD7F0DE0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470-4885-83D6-92CD7F0DE0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470-4885-83D6-92CD7F0DE0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958</c:v>
                </c:pt>
                <c:pt idx="3">
                  <c:v>952</c:v>
                </c:pt>
                <c:pt idx="6">
                  <c:v>985</c:v>
                </c:pt>
                <c:pt idx="9">
                  <c:v>991</c:v>
                </c:pt>
                <c:pt idx="12">
                  <c:v>1049</c:v>
                </c:pt>
              </c:numCache>
            </c:numRef>
          </c:val>
          <c:extLst xmlns:c16r2="http://schemas.microsoft.com/office/drawing/2015/06/chart">
            <c:ext xmlns:c16="http://schemas.microsoft.com/office/drawing/2014/chart" uri="{C3380CC4-5D6E-409C-BE32-E72D297353CC}">
              <c16:uniqueId val="{00000007-7470-4885-83D6-92CD7F0DE012}"/>
            </c:ext>
          </c:extLst>
        </c:ser>
        <c:dLbls>
          <c:showLegendKey val="0"/>
          <c:showVal val="0"/>
          <c:showCatName val="0"/>
          <c:showSerName val="0"/>
          <c:showPercent val="0"/>
          <c:showBubbleSize val="0"/>
        </c:dLbls>
        <c:gapWidth val="100"/>
        <c:overlap val="100"/>
        <c:axId val="546079984"/>
        <c:axId val="546080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480</c:v>
                </c:pt>
                <c:pt idx="2">
                  <c:v>#N/A</c:v>
                </c:pt>
                <c:pt idx="3">
                  <c:v>#N/A</c:v>
                </c:pt>
                <c:pt idx="4">
                  <c:v>355</c:v>
                </c:pt>
                <c:pt idx="5">
                  <c:v>#N/A</c:v>
                </c:pt>
                <c:pt idx="6">
                  <c:v>#N/A</c:v>
                </c:pt>
                <c:pt idx="7">
                  <c:v>449</c:v>
                </c:pt>
                <c:pt idx="8">
                  <c:v>#N/A</c:v>
                </c:pt>
                <c:pt idx="9">
                  <c:v>#N/A</c:v>
                </c:pt>
                <c:pt idx="10">
                  <c:v>407</c:v>
                </c:pt>
                <c:pt idx="11">
                  <c:v>#N/A</c:v>
                </c:pt>
                <c:pt idx="12">
                  <c:v>#N/A</c:v>
                </c:pt>
                <c:pt idx="13">
                  <c:v>471</c:v>
                </c:pt>
                <c:pt idx="14">
                  <c:v>#N/A</c:v>
                </c:pt>
              </c:numCache>
            </c:numRef>
          </c:val>
          <c:smooth val="0"/>
          <c:extLst xmlns:c16r2="http://schemas.microsoft.com/office/drawing/2015/06/chart">
            <c:ext xmlns:c16="http://schemas.microsoft.com/office/drawing/2014/chart" uri="{C3380CC4-5D6E-409C-BE32-E72D297353CC}">
              <c16:uniqueId val="{00000008-7470-4885-83D6-92CD7F0DE012}"/>
            </c:ext>
          </c:extLst>
        </c:ser>
        <c:dLbls>
          <c:showLegendKey val="0"/>
          <c:showVal val="0"/>
          <c:showCatName val="0"/>
          <c:showSerName val="0"/>
          <c:showPercent val="0"/>
          <c:showBubbleSize val="0"/>
        </c:dLbls>
        <c:marker val="1"/>
        <c:smooth val="0"/>
        <c:axId val="546079984"/>
        <c:axId val="546080376"/>
      </c:lineChart>
      <c:catAx>
        <c:axId val="54607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6080376"/>
        <c:crosses val="autoZero"/>
        <c:auto val="1"/>
        <c:lblAlgn val="ctr"/>
        <c:lblOffset val="100"/>
        <c:tickLblSkip val="1"/>
        <c:tickMarkSkip val="1"/>
        <c:noMultiLvlLbl val="0"/>
      </c:catAx>
      <c:valAx>
        <c:axId val="546080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07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9437</c:v>
                </c:pt>
                <c:pt idx="5">
                  <c:v>9283</c:v>
                </c:pt>
                <c:pt idx="8">
                  <c:v>9096</c:v>
                </c:pt>
                <c:pt idx="11">
                  <c:v>9110</c:v>
                </c:pt>
                <c:pt idx="14">
                  <c:v>8997</c:v>
                </c:pt>
              </c:numCache>
            </c:numRef>
          </c:val>
          <c:extLst xmlns:c16r2="http://schemas.microsoft.com/office/drawing/2015/06/chart">
            <c:ext xmlns:c16="http://schemas.microsoft.com/office/drawing/2014/chart" uri="{C3380CC4-5D6E-409C-BE32-E72D297353CC}">
              <c16:uniqueId val="{00000000-0DD9-4987-8CC8-F34F5CF1F1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1194</c:v>
                </c:pt>
                <c:pt idx="5">
                  <c:v>1038</c:v>
                </c:pt>
                <c:pt idx="8">
                  <c:v>912</c:v>
                </c:pt>
                <c:pt idx="11">
                  <c:v>833</c:v>
                </c:pt>
                <c:pt idx="14">
                  <c:v>759</c:v>
                </c:pt>
              </c:numCache>
            </c:numRef>
          </c:val>
          <c:extLst xmlns:c16r2="http://schemas.microsoft.com/office/drawing/2015/06/chart">
            <c:ext xmlns:c16="http://schemas.microsoft.com/office/drawing/2014/chart" uri="{C3380CC4-5D6E-409C-BE32-E72D297353CC}">
              <c16:uniqueId val="{00000001-0DD9-4987-8CC8-F34F5CF1F1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3115</c:v>
                </c:pt>
                <c:pt idx="5">
                  <c:v>3380</c:v>
                </c:pt>
                <c:pt idx="8">
                  <c:v>3669</c:v>
                </c:pt>
                <c:pt idx="11">
                  <c:v>3488</c:v>
                </c:pt>
                <c:pt idx="14">
                  <c:v>3284</c:v>
                </c:pt>
              </c:numCache>
            </c:numRef>
          </c:val>
          <c:extLst xmlns:c16r2="http://schemas.microsoft.com/office/drawing/2015/06/chart">
            <c:ext xmlns:c16="http://schemas.microsoft.com/office/drawing/2014/chart" uri="{C3380CC4-5D6E-409C-BE32-E72D297353CC}">
              <c16:uniqueId val="{00000002-0DD9-4987-8CC8-F34F5CF1F1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DD9-4987-8CC8-F34F5CF1F1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DD9-4987-8CC8-F34F5CF1F1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DD9-4987-8CC8-F34F5CF1F1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995</c:v>
                </c:pt>
                <c:pt idx="3">
                  <c:v>987</c:v>
                </c:pt>
                <c:pt idx="6">
                  <c:v>933</c:v>
                </c:pt>
                <c:pt idx="9">
                  <c:v>848</c:v>
                </c:pt>
                <c:pt idx="12">
                  <c:v>895</c:v>
                </c:pt>
              </c:numCache>
            </c:numRef>
          </c:val>
          <c:extLst xmlns:c16r2="http://schemas.microsoft.com/office/drawing/2015/06/chart">
            <c:ext xmlns:c16="http://schemas.microsoft.com/office/drawing/2014/chart" uri="{C3380CC4-5D6E-409C-BE32-E72D297353CC}">
              <c16:uniqueId val="{00000006-0DD9-4987-8CC8-F34F5CF1F1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165</c:v>
                </c:pt>
                <c:pt idx="3">
                  <c:v>140</c:v>
                </c:pt>
                <c:pt idx="6">
                  <c:v>136</c:v>
                </c:pt>
                <c:pt idx="9">
                  <c:v>131</c:v>
                </c:pt>
                <c:pt idx="12">
                  <c:v>127</c:v>
                </c:pt>
              </c:numCache>
            </c:numRef>
          </c:val>
          <c:extLst xmlns:c16r2="http://schemas.microsoft.com/office/drawing/2015/06/chart">
            <c:ext xmlns:c16="http://schemas.microsoft.com/office/drawing/2014/chart" uri="{C3380CC4-5D6E-409C-BE32-E72D297353CC}">
              <c16:uniqueId val="{00000007-0DD9-4987-8CC8-F34F5CF1F1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5514</c:v>
                </c:pt>
                <c:pt idx="3">
                  <c:v>5457</c:v>
                </c:pt>
                <c:pt idx="6">
                  <c:v>5386</c:v>
                </c:pt>
                <c:pt idx="9">
                  <c:v>5755</c:v>
                </c:pt>
                <c:pt idx="12">
                  <c:v>5772</c:v>
                </c:pt>
              </c:numCache>
            </c:numRef>
          </c:val>
          <c:extLst xmlns:c16r2="http://schemas.microsoft.com/office/drawing/2015/06/chart">
            <c:ext xmlns:c16="http://schemas.microsoft.com/office/drawing/2014/chart" uri="{C3380CC4-5D6E-409C-BE32-E72D297353CC}">
              <c16:uniqueId val="{00000008-0DD9-4987-8CC8-F34F5CF1F1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DD9-4987-8CC8-F34F5CF1F1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9928</c:v>
                </c:pt>
                <c:pt idx="3">
                  <c:v>9627</c:v>
                </c:pt>
                <c:pt idx="6">
                  <c:v>9379</c:v>
                </c:pt>
                <c:pt idx="9">
                  <c:v>9373</c:v>
                </c:pt>
                <c:pt idx="12">
                  <c:v>9347</c:v>
                </c:pt>
              </c:numCache>
            </c:numRef>
          </c:val>
          <c:extLst xmlns:c16r2="http://schemas.microsoft.com/office/drawing/2015/06/chart">
            <c:ext xmlns:c16="http://schemas.microsoft.com/office/drawing/2014/chart" uri="{C3380CC4-5D6E-409C-BE32-E72D297353CC}">
              <c16:uniqueId val="{0000000A-0DD9-4987-8CC8-F34F5CF1F131}"/>
            </c:ext>
          </c:extLst>
        </c:ser>
        <c:dLbls>
          <c:showLegendKey val="0"/>
          <c:showVal val="0"/>
          <c:showCatName val="0"/>
          <c:showSerName val="0"/>
          <c:showPercent val="0"/>
          <c:showBubbleSize val="0"/>
        </c:dLbls>
        <c:gapWidth val="100"/>
        <c:overlap val="100"/>
        <c:axId val="546080768"/>
        <c:axId val="546081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2855</c:v>
                </c:pt>
                <c:pt idx="2">
                  <c:v>#N/A</c:v>
                </c:pt>
                <c:pt idx="3">
                  <c:v>#N/A</c:v>
                </c:pt>
                <c:pt idx="4">
                  <c:v>2510</c:v>
                </c:pt>
                <c:pt idx="5">
                  <c:v>#N/A</c:v>
                </c:pt>
                <c:pt idx="6">
                  <c:v>#N/A</c:v>
                </c:pt>
                <c:pt idx="7">
                  <c:v>2157</c:v>
                </c:pt>
                <c:pt idx="8">
                  <c:v>#N/A</c:v>
                </c:pt>
                <c:pt idx="9">
                  <c:v>#N/A</c:v>
                </c:pt>
                <c:pt idx="10">
                  <c:v>2677</c:v>
                </c:pt>
                <c:pt idx="11">
                  <c:v>#N/A</c:v>
                </c:pt>
                <c:pt idx="12">
                  <c:v>#N/A</c:v>
                </c:pt>
                <c:pt idx="13">
                  <c:v>3101</c:v>
                </c:pt>
                <c:pt idx="14">
                  <c:v>#N/A</c:v>
                </c:pt>
              </c:numCache>
            </c:numRef>
          </c:val>
          <c:smooth val="0"/>
          <c:extLst xmlns:c16r2="http://schemas.microsoft.com/office/drawing/2015/06/chart">
            <c:ext xmlns:c16="http://schemas.microsoft.com/office/drawing/2014/chart" uri="{C3380CC4-5D6E-409C-BE32-E72D297353CC}">
              <c16:uniqueId val="{0000000B-0DD9-4987-8CC8-F34F5CF1F131}"/>
            </c:ext>
          </c:extLst>
        </c:ser>
        <c:dLbls>
          <c:showLegendKey val="0"/>
          <c:showVal val="0"/>
          <c:showCatName val="0"/>
          <c:showSerName val="0"/>
          <c:showPercent val="0"/>
          <c:showBubbleSize val="0"/>
        </c:dLbls>
        <c:marker val="1"/>
        <c:smooth val="0"/>
        <c:axId val="546080768"/>
        <c:axId val="546081552"/>
      </c:lineChart>
      <c:catAx>
        <c:axId val="54608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6081552"/>
        <c:crosses val="autoZero"/>
        <c:auto val="1"/>
        <c:lblAlgn val="ctr"/>
        <c:lblOffset val="100"/>
        <c:tickLblSkip val="1"/>
        <c:tickMarkSkip val="1"/>
        <c:noMultiLvlLbl val="0"/>
      </c:catAx>
      <c:valAx>
        <c:axId val="54608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08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1915</c:v>
                </c:pt>
                <c:pt idx="1">
                  <c:v>1965</c:v>
                </c:pt>
                <c:pt idx="2">
                  <c:v>1682</c:v>
                </c:pt>
              </c:numCache>
            </c:numRef>
          </c:val>
          <c:extLst xmlns:c16r2="http://schemas.microsoft.com/office/drawing/2015/06/chart">
            <c:ext xmlns:c16="http://schemas.microsoft.com/office/drawing/2014/chart" uri="{C3380CC4-5D6E-409C-BE32-E72D297353CC}">
              <c16:uniqueId val="{00000000-013A-41D2-B7A4-C773500688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306</c:v>
                </c:pt>
                <c:pt idx="1">
                  <c:v>306</c:v>
                </c:pt>
                <c:pt idx="2">
                  <c:v>306</c:v>
                </c:pt>
              </c:numCache>
            </c:numRef>
          </c:val>
          <c:extLst xmlns:c16r2="http://schemas.microsoft.com/office/drawing/2015/06/chart">
            <c:ext xmlns:c16="http://schemas.microsoft.com/office/drawing/2014/chart" uri="{C3380CC4-5D6E-409C-BE32-E72D297353CC}">
              <c16:uniqueId val="{00000001-013A-41D2-B7A4-C773500688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2414</c:v>
                </c:pt>
                <c:pt idx="1">
                  <c:v>2151</c:v>
                </c:pt>
                <c:pt idx="2">
                  <c:v>2171</c:v>
                </c:pt>
              </c:numCache>
            </c:numRef>
          </c:val>
          <c:extLst xmlns:c16r2="http://schemas.microsoft.com/office/drawing/2015/06/chart">
            <c:ext xmlns:c16="http://schemas.microsoft.com/office/drawing/2014/chart" uri="{C3380CC4-5D6E-409C-BE32-E72D297353CC}">
              <c16:uniqueId val="{00000002-013A-41D2-B7A4-C773500688BF}"/>
            </c:ext>
          </c:extLst>
        </c:ser>
        <c:dLbls>
          <c:showLegendKey val="0"/>
          <c:showVal val="0"/>
          <c:showCatName val="0"/>
          <c:showSerName val="0"/>
          <c:showPercent val="0"/>
          <c:showBubbleSize val="0"/>
        </c:dLbls>
        <c:gapWidth val="120"/>
        <c:overlap val="100"/>
        <c:axId val="546082728"/>
        <c:axId val="546083120"/>
      </c:barChart>
      <c:catAx>
        <c:axId val="54608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6083120"/>
        <c:crosses val="autoZero"/>
        <c:auto val="1"/>
        <c:lblAlgn val="ctr"/>
        <c:lblOffset val="100"/>
        <c:tickLblSkip val="1"/>
        <c:tickMarkSkip val="1"/>
        <c:noMultiLvlLbl val="0"/>
      </c:catAx>
      <c:valAx>
        <c:axId val="546083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608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47-47A6-9687-6D73AEE86C77}"/>
                </c:ext>
                <c:ext xmlns:c15="http://schemas.microsoft.com/office/drawing/2012/chart" uri="{CE6537A1-D6FC-4f65-9D91-7224C49458BB}">
                  <c15:dlblFieldTable>
                    <c15:dlblFTEntry>
                      <c15:txfldGUID>{8E79CB62-34F3-4849-B4BE-0332270993FE}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47-47A6-9687-6D73AEE86C77}"/>
                </c:ext>
                <c:ext xmlns:c15="http://schemas.microsoft.com/office/drawing/2012/chart" uri="{CE6537A1-D6FC-4f65-9D91-7224C49458BB}">
                  <c15:dlblFieldTable>
                    <c15:dlblFTEntry>
                      <c15:txfldGUID>{93303738-2D7B-4EF1-B11D-3C2EFEE85B60}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A47-47A6-9687-6D73AEE86C77}"/>
                </c:ext>
                <c:ext xmlns:c15="http://schemas.microsoft.com/office/drawing/2012/chart" uri="{CE6537A1-D6FC-4f65-9D91-7224C49458BB}">
                  <c15:dlblFieldTable>
                    <c15:dlblFTEntry>
                      <c15:txfldGUID>{B8C70FB9-960F-4E6F-969F-E055B537D75A}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47-47A6-9687-6D73AEE86C77}"/>
                </c:ext>
                <c:ext xmlns:c15="http://schemas.microsoft.com/office/drawing/2012/chart" uri="{CE6537A1-D6FC-4f65-9D91-7224C49458BB}">
                  <c15:dlblFieldTable>
                    <c15:dlblFTEntry>
                      <c15:txfldGUID>{C8AEA1E8-5627-453F-9184-A1427A128DF9}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A47-47A6-9687-6D73AEE86C77}"/>
                </c:ext>
                <c:ext xmlns:c15="http://schemas.microsoft.com/office/drawing/2012/chart" uri="{CE6537A1-D6FC-4f65-9D91-7224C49458BB}">
                  <c15:dlblFieldTable>
                    <c15:dlblFTEntry>
                      <c15:txfldGUID>{9435E6A7-1E0A-4981-BD2E-47DD0607EBFA}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A47-47A6-9687-6D73AEE86C77}"/>
                </c:ext>
                <c:ext xmlns:c15="http://schemas.microsoft.com/office/drawing/2012/chart" uri="{CE6537A1-D6FC-4f65-9D91-7224C49458BB}">
                  <c15:dlblFieldTable>
                    <c15:dlblFTEntry>
                      <c15:txfldGUID>{63019BC8-21E0-45DA-AD8F-25BFAFFFB0E3}</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A47-47A6-9687-6D73AEE86C77}"/>
                </c:ext>
                <c:ext xmlns:c15="http://schemas.microsoft.com/office/drawing/2012/chart" uri="{CE6537A1-D6FC-4f65-9D91-7224C49458BB}">
                  <c15:layout/>
                  <c15:dlblFieldTable>
                    <c15:dlblFTEntry>
                      <c15:txfldGUID>{BC138C99-0828-4C9F-B877-9B7C76F6AA43}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A47-47A6-9687-6D73AEE86C77}"/>
                </c:ext>
                <c:ext xmlns:c15="http://schemas.microsoft.com/office/drawing/2012/chart" uri="{CE6537A1-D6FC-4f65-9D91-7224C49458BB}">
                  <c15:layout/>
                  <c15:dlblFieldTable>
                    <c15:dlblFTEntry>
                      <c15:txfldGUID>{2493BAC7-91EE-40E9-A7CC-F2DA81E89F53}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A47-47A6-9687-6D73AEE86C77}"/>
                </c:ext>
                <c:ext xmlns:c15="http://schemas.microsoft.com/office/drawing/2012/chart" uri="{CE6537A1-D6FC-4f65-9D91-7224C49458BB}">
                  <c15:dlblFieldTable>
                    <c15:dlblFTEntry>
                      <c15:txfldGUID>{884BD9CD-E763-4C59-A9FE-C572A53C4C9E}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47.1</c:v>
                </c:pt>
                <c:pt idx="24">
                  <c:v>54.6</c:v>
                </c:pt>
              </c:numCache>
            </c:numRef>
          </c:xVal>
          <c:yVal>
            <c:numRef>
              <c:f>公会計指標分析・財政指標組合せ分析表!$BP$51:$DC$51</c:f>
              <c:numCache>
                <c:formatCode>#,##0.0;"▲ "#,##0.0</c:formatCode>
                <c:ptCount val="40"/>
                <c:pt idx="16">
                  <c:v>54.7</c:v>
                </c:pt>
                <c:pt idx="24">
                  <c:v>68</c:v>
                </c:pt>
              </c:numCache>
            </c:numRef>
          </c:yVal>
          <c:smooth val="0"/>
          <c:extLst xmlns:c16r2="http://schemas.microsoft.com/office/drawing/2015/06/chart">
            <c:ext xmlns:c16="http://schemas.microsoft.com/office/drawing/2014/chart" uri="{C3380CC4-5D6E-409C-BE32-E72D297353CC}">
              <c16:uniqueId val="{00000009-EA47-47A6-9687-6D73AEE86C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A47-47A6-9687-6D73AEE86C77}"/>
                </c:ext>
                <c:ext xmlns:c15="http://schemas.microsoft.com/office/drawing/2012/chart" uri="{CE6537A1-D6FC-4f65-9D91-7224C49458BB}">
                  <c15:dlblFieldTable>
                    <c15:dlblFTEntry>
                      <c15:txfldGUID>{89B42F39-2EBE-421D-BA1A-AA07C134B7B6}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A47-47A6-9687-6D73AEE86C77}"/>
                </c:ext>
                <c:ext xmlns:c15="http://schemas.microsoft.com/office/drawing/2012/chart" uri="{CE6537A1-D6FC-4f65-9D91-7224C49458BB}">
                  <c15:dlblFieldTable>
                    <c15:dlblFTEntry>
                      <c15:txfldGUID>{10D5A242-7BC6-4B63-A54D-8EF203E5E73B}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A47-47A6-9687-6D73AEE86C77}"/>
                </c:ext>
                <c:ext xmlns:c15="http://schemas.microsoft.com/office/drawing/2012/chart" uri="{CE6537A1-D6FC-4f65-9D91-7224C49458BB}">
                  <c15:dlblFieldTable>
                    <c15:dlblFTEntry>
                      <c15:txfldGUID>{EDFBA65E-7A5B-4D40-81B6-7469492E926D}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A47-47A6-9687-6D73AEE86C77}"/>
                </c:ext>
                <c:ext xmlns:c15="http://schemas.microsoft.com/office/drawing/2012/chart" uri="{CE6537A1-D6FC-4f65-9D91-7224C49458BB}">
                  <c15:dlblFieldTable>
                    <c15:dlblFTEntry>
                      <c15:txfldGUID>{6BF5063B-8FDD-4D2E-BC36-27182D862727}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A47-47A6-9687-6D73AEE86C77}"/>
                </c:ext>
                <c:ext xmlns:c15="http://schemas.microsoft.com/office/drawing/2012/chart" uri="{CE6537A1-D6FC-4f65-9D91-7224C49458BB}">
                  <c15:dlblFieldTable>
                    <c15:dlblFTEntry>
                      <c15:txfldGUID>{B72B2D5C-E263-41C7-B953-930EE206B8FE}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A47-47A6-9687-6D73AEE86C77}"/>
                </c:ext>
                <c:ext xmlns:c15="http://schemas.microsoft.com/office/drawing/2012/chart" uri="{CE6537A1-D6FC-4f65-9D91-7224C49458BB}">
                  <c15:dlblFieldTable>
                    <c15:dlblFTEntry>
                      <c15:txfldGUID>{A8082606-F7AE-48C7-A420-B4C72AC305B4}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A47-47A6-9687-6D73AEE86C77}"/>
                </c:ext>
                <c:ext xmlns:c15="http://schemas.microsoft.com/office/drawing/2012/chart" uri="{CE6537A1-D6FC-4f65-9D91-7224C49458BB}">
                  <c15:layout/>
                  <c15:dlblFieldTable>
                    <c15:dlblFTEntry>
                      <c15:txfldGUID>{EE501543-644E-48C3-8DBF-DD471B341993}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A47-47A6-9687-6D73AEE86C77}"/>
                </c:ext>
                <c:ext xmlns:c15="http://schemas.microsoft.com/office/drawing/2012/chart" uri="{CE6537A1-D6FC-4f65-9D91-7224C49458BB}">
                  <c15:layout/>
                  <c15:dlblFieldTable>
                    <c15:dlblFTEntry>
                      <c15:txfldGUID>{483C8DED-A489-4E72-998F-38BA55DEC9C2}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A47-47A6-9687-6D73AEE86C77}"/>
                </c:ext>
                <c:ext xmlns:c15="http://schemas.microsoft.com/office/drawing/2012/chart" uri="{CE6537A1-D6FC-4f65-9D91-7224C49458BB}">
                  <c15:dlblFieldTable>
                    <c15:dlblFTEntry>
                      <c15:txfldGUID>{C2AA30FE-DC49-4B1C-A581-0BCDA979B5C2}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EA47-47A6-9687-6D73AEE86C77}"/>
            </c:ext>
          </c:extLst>
        </c:ser>
        <c:dLbls>
          <c:showLegendKey val="0"/>
          <c:showVal val="1"/>
          <c:showCatName val="0"/>
          <c:showSerName val="0"/>
          <c:showPercent val="0"/>
          <c:showBubbleSize val="0"/>
        </c:dLbls>
        <c:axId val="546084296"/>
        <c:axId val="546084688"/>
      </c:scatterChart>
      <c:valAx>
        <c:axId val="546084296"/>
        <c:scaling>
          <c:orientation val="minMax"/>
          <c:max val="57.1"/>
          <c:min val="4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084688"/>
        <c:crosses val="autoZero"/>
        <c:crossBetween val="midCat"/>
      </c:valAx>
      <c:valAx>
        <c:axId val="546084688"/>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6084296"/>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30-436E-8CB4-9DBF9E60810B}"/>
                </c:ext>
                <c:ext xmlns:c15="http://schemas.microsoft.com/office/drawing/2012/chart" uri="{CE6537A1-D6FC-4f65-9D91-7224C49458BB}">
                  <c15:layout/>
                  <c15:dlblFieldTable>
                    <c15:dlblFTEntry>
                      <c15:txfldGUID>{FF8CB551-5C79-4EC1-8BD8-3A49E58E8D66}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30-436E-8CB4-9DBF9E60810B}"/>
                </c:ext>
                <c:ext xmlns:c15="http://schemas.microsoft.com/office/drawing/2012/chart" uri="{CE6537A1-D6FC-4f65-9D91-7224C49458BB}">
                  <c15:dlblFieldTable>
                    <c15:dlblFTEntry>
                      <c15:txfldGUID>{3F95DA52-3B7F-4926-B628-E9B7C690A972}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30-436E-8CB4-9DBF9E60810B}"/>
                </c:ext>
                <c:ext xmlns:c15="http://schemas.microsoft.com/office/drawing/2012/chart" uri="{CE6537A1-D6FC-4f65-9D91-7224C49458BB}">
                  <c15:dlblFieldTable>
                    <c15:dlblFTEntry>
                      <c15:txfldGUID>{2B876153-148A-4BD0-86E3-A39C35A5C046}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30-436E-8CB4-9DBF9E60810B}"/>
                </c:ext>
                <c:ext xmlns:c15="http://schemas.microsoft.com/office/drawing/2012/chart" uri="{CE6537A1-D6FC-4f65-9D91-7224C49458BB}">
                  <c15:dlblFieldTable>
                    <c15:dlblFTEntry>
                      <c15:txfldGUID>{709D0428-94C2-448E-92AB-3E33D10E4B4C}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30-436E-8CB4-9DBF9E60810B}"/>
                </c:ext>
                <c:ext xmlns:c15="http://schemas.microsoft.com/office/drawing/2012/chart" uri="{CE6537A1-D6FC-4f65-9D91-7224C49458BB}">
                  <c15:dlblFieldTable>
                    <c15:dlblFTEntry>
                      <c15:txfldGUID>{BA8D9446-6A31-49A2-8A58-65BFF72CE86E}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30-436E-8CB4-9DBF9E60810B}"/>
                </c:ext>
                <c:ext xmlns:c15="http://schemas.microsoft.com/office/drawing/2012/chart" uri="{CE6537A1-D6FC-4f65-9D91-7224C49458BB}">
                  <c15:layout/>
                  <c15:dlblFieldTable>
                    <c15:dlblFTEntry>
                      <c15:txfldGUID>{E78EF75A-F300-4FDD-A0CD-41CDE580F3E8}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30-436E-8CB4-9DBF9E60810B}"/>
                </c:ext>
                <c:ext xmlns:c15="http://schemas.microsoft.com/office/drawing/2012/chart" uri="{CE6537A1-D6FC-4f65-9D91-7224C49458BB}">
                  <c15:layout/>
                  <c15:dlblFieldTable>
                    <c15:dlblFTEntry>
                      <c15:txfldGUID>{F1BC951B-6742-48F6-8C9A-DF1ED01CD6AF}</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30-436E-8CB4-9DBF9E60810B}"/>
                </c:ext>
                <c:ext xmlns:c15="http://schemas.microsoft.com/office/drawing/2012/chart" uri="{CE6537A1-D6FC-4f65-9D91-7224C49458BB}">
                  <c15:layout/>
                  <c15:dlblFieldTable>
                    <c15:dlblFTEntry>
                      <c15:txfldGUID>{711CE7AD-B393-4D2E-95B8-B2C32D98C8F7}</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30-436E-8CB4-9DBF9E60810B}"/>
                </c:ext>
                <c:ext xmlns:c15="http://schemas.microsoft.com/office/drawing/2012/chart" uri="{CE6537A1-D6FC-4f65-9D91-7224C49458BB}">
                  <c15:layout/>
                  <c15:dlblFieldTable>
                    <c15:dlblFTEntry>
                      <c15:txfldGUID>{A8E14340-A01B-45DD-A60E-83C6CFAC3286}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10.7</c:v>
                </c:pt>
                <c:pt idx="16">
                  <c:v>10.7</c:v>
                </c:pt>
                <c:pt idx="24">
                  <c:v>10.199999999999999</c:v>
                </c:pt>
                <c:pt idx="32">
                  <c:v>11.3</c:v>
                </c:pt>
              </c:numCache>
            </c:numRef>
          </c:xVal>
          <c:yVal>
            <c:numRef>
              <c:f>公会計指標分析・財政指標組合せ分析表!$BP$73:$DC$73</c:f>
              <c:numCache>
                <c:formatCode>#,##0.0;"▲ "#,##0.0</c:formatCode>
                <c:ptCount val="40"/>
                <c:pt idx="0">
                  <c:v>70.900000000000006</c:v>
                </c:pt>
                <c:pt idx="8">
                  <c:v>64</c:v>
                </c:pt>
                <c:pt idx="16">
                  <c:v>54.7</c:v>
                </c:pt>
                <c:pt idx="24">
                  <c:v>68</c:v>
                </c:pt>
                <c:pt idx="32">
                  <c:v>80.8</c:v>
                </c:pt>
              </c:numCache>
            </c:numRef>
          </c:yVal>
          <c:smooth val="0"/>
          <c:extLst xmlns:c16r2="http://schemas.microsoft.com/office/drawing/2015/06/chart">
            <c:ext xmlns:c16="http://schemas.microsoft.com/office/drawing/2014/chart" uri="{C3380CC4-5D6E-409C-BE32-E72D297353CC}">
              <c16:uniqueId val="{00000009-C730-436E-8CB4-9DBF9E6081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30-436E-8CB4-9DBF9E60810B}"/>
                </c:ext>
                <c:ext xmlns:c15="http://schemas.microsoft.com/office/drawing/2012/chart" uri="{CE6537A1-D6FC-4f65-9D91-7224C49458BB}">
                  <c15:layout/>
                  <c15:dlblFieldTable>
                    <c15:dlblFTEntry>
                      <c15:txfldGUID>{B10797AD-B71C-41A3-8242-AC52C0FA1D96}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30-436E-8CB4-9DBF9E60810B}"/>
                </c:ext>
                <c:ext xmlns:c15="http://schemas.microsoft.com/office/drawing/2012/chart" uri="{CE6537A1-D6FC-4f65-9D91-7224C49458BB}">
                  <c15:dlblFieldTable>
                    <c15:dlblFTEntry>
                      <c15:txfldGUID>{FAE59158-F49B-4248-910D-4782FE76DB6A}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30-436E-8CB4-9DBF9E60810B}"/>
                </c:ext>
                <c:ext xmlns:c15="http://schemas.microsoft.com/office/drawing/2012/chart" uri="{CE6537A1-D6FC-4f65-9D91-7224C49458BB}">
                  <c15:dlblFieldTable>
                    <c15:dlblFTEntry>
                      <c15:txfldGUID>{6D9D3FDB-0199-49B9-A340-06BF96822F84}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30-436E-8CB4-9DBF9E60810B}"/>
                </c:ext>
                <c:ext xmlns:c15="http://schemas.microsoft.com/office/drawing/2012/chart" uri="{CE6537A1-D6FC-4f65-9D91-7224C49458BB}">
                  <c15:dlblFieldTable>
                    <c15:dlblFTEntry>
                      <c15:txfldGUID>{9928607A-3CB0-408A-BB7E-F287CAE654DD}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30-436E-8CB4-9DBF9E60810B}"/>
                </c:ext>
                <c:ext xmlns:c15="http://schemas.microsoft.com/office/drawing/2012/chart" uri="{CE6537A1-D6FC-4f65-9D91-7224C49458BB}">
                  <c15:dlblFieldTable>
                    <c15:dlblFTEntry>
                      <c15:txfldGUID>{FB2AB469-89C4-482D-A36D-642CFCB0A95F}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30-436E-8CB4-9DBF9E60810B}"/>
                </c:ext>
                <c:ext xmlns:c15="http://schemas.microsoft.com/office/drawing/2012/chart" uri="{CE6537A1-D6FC-4f65-9D91-7224C49458BB}">
                  <c15:layout/>
                  <c15:dlblFieldTable>
                    <c15:dlblFTEntry>
                      <c15:txfldGUID>{8CCF2144-570A-417C-A7AD-3DC3711D7053}</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9387388691313132E-2"/>
                  <c:y val="-8.133737286005196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30-436E-8CB4-9DBF9E60810B}"/>
                </c:ext>
                <c:ext xmlns:c15="http://schemas.microsoft.com/office/drawing/2012/chart" uri="{CE6537A1-D6FC-4f65-9D91-7224C49458BB}">
                  <c15:layout/>
                  <c15:dlblFieldTable>
                    <c15:dlblFTEntry>
                      <c15:txfldGUID>{8A90AAE7-0FE3-4ED8-8570-0E0576146CFE}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4008594546908154E-2"/>
                  <c:y val="-7.187683873013829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30-436E-8CB4-9DBF9E60810B}"/>
                </c:ext>
                <c:ext xmlns:c15="http://schemas.microsoft.com/office/drawing/2012/chart" uri="{CE6537A1-D6FC-4f65-9D91-7224C49458BB}">
                  <c15:layout/>
                  <c15:dlblFieldTable>
                    <c15:dlblFTEntry>
                      <c15:txfldGUID>{41685D59-AEF3-49B2-BA65-6C582D565FA5}</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3.403538718562217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30-436E-8CB4-9DBF9E60810B}"/>
                </c:ext>
                <c:ext xmlns:c15="http://schemas.microsoft.com/office/drawing/2012/chart" uri="{CE6537A1-D6FC-4f65-9D91-7224C49458BB}">
                  <c15:layout/>
                  <c15:dlblFieldTable>
                    <c15:dlblFTEntry>
                      <c15:txfldGUID>{59F1D57D-FC24-4B54-9EDB-2AA80B7C0499}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730-436E-8CB4-9DBF9E60810B}"/>
            </c:ext>
          </c:extLst>
        </c:ser>
        <c:dLbls>
          <c:showLegendKey val="0"/>
          <c:showVal val="1"/>
          <c:showCatName val="0"/>
          <c:showSerName val="0"/>
          <c:showPercent val="0"/>
          <c:showBubbleSize val="0"/>
        </c:dLbls>
        <c:axId val="546085472"/>
        <c:axId val="546085864"/>
      </c:scatterChart>
      <c:valAx>
        <c:axId val="546085472"/>
        <c:scaling>
          <c:orientation val="minMax"/>
          <c:max val="12.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085864"/>
        <c:crosses val="autoZero"/>
        <c:crossBetween val="midCat"/>
      </c:valAx>
      <c:valAx>
        <c:axId val="546085864"/>
        <c:scaling>
          <c:orientation val="minMax"/>
          <c:max val="9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608547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実質公債費比率は３カ年平均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％で前年度と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の比較では、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％増加しました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普通交付税に措置される算入公債費等は、臨時財政対策債や合併特例債、過疎対策事業債など財政運営に有利な地方債の発行により増加傾向にありますが、合併後に実施した児童福祉複合施設建設や消防庁舎建替</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を始めとする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大型事業にかかる起債償還が始まったことにより、元利償還金の額が増加しています。今後も、大型事業の起債償還が始まることから元利償還金は増加傾向となります。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も、合併特例債や過疎債など交付税措置のある起債</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活用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するほか、事業の実施にあたっては他の財源を充てることで起債の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新規発行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抑制</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財政の健全化に努めます。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地方債現在高は前年度比で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2,600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万円減少し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ていますが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分子である退職手当負担見込額の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百万円の増加、また、分子から差し引かれる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、基準財政需要額参入見込額</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万円の減少により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しています。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今後も合併特例債や過疎債など交付税措置のある起債の活用や新規発行の抑制、さらには基金運用の適正化を図り、財政の健全化に努めます。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北海道安平町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財源不足の補てんにより財政調整基金を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将来にわたって、財政調整基金の残高を標準財政規模の１０％程度を確保することを基本に、財政調整基金をはじめとする各種基金の適切な運用により堅実な財政運営に努めます。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ふれあい基金：地域住民の一体感の醸成及び地域の振興に資する。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まちづくり基金：自然環境の保全、快適な生活環境の整備、地域社会福祉の充実等暮らしやすいまちづくりの推進に資する。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まちづくりファンド基金：地域活動団体が行う公益的な活動を支援するための事業に資する。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産業づくり基金：農林業の振興及び活力ある地域産業の育成に資する。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ひとづくり基金：文化及びスポーツの振興を奨励並びに地域の個性を発揮できる輝く人材づくりに資する。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・まちづくり基金：早来地区雑用水道切替事業実施に伴う水道事業会計補助金に充当した一方で、任意水道組合、ふるさと納税の寄付金を積み立てたこ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とによって増加しました。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・まちづくりファンド基金：まちづくり事業支援交付金に充当する一方で、ふるさと納税による寄付金を積立たことによって増加しました。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堅実な財政運営を図るため、適切な基金運用に努めます。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道の駅建設事業や安平公民館建設工事等の大型事業の実施、普通交付税の合併算定替の縮減による財源不足を補てんするため、財政調整基金の取り崩しが増加しました。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財政調整基金の残高は、将来にわたって標準財政規模の１０％程度を確保できるように努めます。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地方債の償還計画を踏まえ、適切な運用に努めます。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8,167
8,110
237.16
8,367,430
8,249,847
117,583
4,728,846
9,347,166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施設の老朽化は進んでいますが、類似団体を下回っています。</a:t>
          </a:r>
          <a:endParaRPr lang="ja-JP" altLang="ja-JP">
            <a:effectLst/>
          </a:endParaRPr>
        </a:p>
        <a:p>
          <a:r>
            <a:rPr kumimoji="1" lang="ja-JP" altLang="ja-JP" sz="1100">
              <a:solidFill>
                <a:schemeClr val="dk1"/>
              </a:solidFill>
              <a:effectLst/>
              <a:latin typeface="+mn-lt"/>
              <a:ea typeface="+mn-ea"/>
              <a:cs typeface="+mn-cs"/>
            </a:rPr>
            <a:t>今後は、「公共施設等総合管理計画」に基づき、公共施設の更新・統廃合・長寿命化や維持補修を計画的に進める必要があります。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80" name="楕円 79"/>
        <xdr:cNvSpPr/>
      </xdr:nvSpPr>
      <xdr:spPr>
        <a:xfrm>
          <a:off x="4000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138883</xdr:rowOff>
    </xdr:from>
    <xdr:to>
      <xdr:col>15</xdr:col>
      <xdr:colOff>187325</xdr:colOff>
      <xdr:row>32</xdr:row>
      <xdr:rowOff>69033</xdr:rowOff>
    </xdr:to>
    <xdr:sp macro="" textlink="">
      <xdr:nvSpPr>
        <xdr:cNvPr id="81" name="楕円 80"/>
        <xdr:cNvSpPr/>
      </xdr:nvSpPr>
      <xdr:spPr>
        <a:xfrm>
          <a:off x="3238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129812</xdr:rowOff>
    </xdr:from>
    <xdr:to>
      <xdr:col>19</xdr:col>
      <xdr:colOff>136525</xdr:colOff>
      <xdr:row>32</xdr:row>
      <xdr:rowOff>18233</xdr:rowOff>
    </xdr:to>
    <xdr:cxnSp macro="">
      <xdr:nvCxnSpPr>
        <xdr:cNvPr id="82" name="直線コネクタ 81"/>
        <xdr:cNvCxnSpPr/>
      </xdr:nvCxnSpPr>
      <xdr:spPr>
        <a:xfrm flipV="1">
          <a:off x="3289300" y="6044837"/>
          <a:ext cx="762000" cy="2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3"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4"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289</xdr:rowOff>
    </xdr:from>
    <xdr:ext cx="405111" cy="259045"/>
    <xdr:sp macro="" textlink="">
      <xdr:nvSpPr>
        <xdr:cNvPr id="85" name="n_1mainValue有形固定資産減価償却率"/>
        <xdr:cNvSpPr txBox="1"/>
      </xdr:nvSpPr>
      <xdr:spPr>
        <a:xfrm>
          <a:off x="38360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60160</xdr:rowOff>
    </xdr:from>
    <xdr:ext cx="405111" cy="259045"/>
    <xdr:sp macro="" textlink="">
      <xdr:nvSpPr>
        <xdr:cNvPr id="86" name="n_2mainValue有形固定資産減価償却率"/>
        <xdr:cNvSpPr txBox="1"/>
      </xdr:nvSpPr>
      <xdr:spPr>
        <a:xfrm>
          <a:off x="30867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a:t>
          </a:r>
          <a:r>
            <a:rPr kumimoji="1" lang="ja-JP" altLang="en-US" sz="1100">
              <a:solidFill>
                <a:schemeClr val="dk1"/>
              </a:solidFill>
              <a:effectLst/>
              <a:latin typeface="+mn-lt"/>
              <a:ea typeface="+mn-ea"/>
              <a:cs typeface="+mn-cs"/>
            </a:rPr>
            <a:t>、類似団体を上回っております。大型事業の実施により今後も実質債務が増えることが予想されます。町の負担軽減を図り、計画的に事業を実施することで財政の健全化を図る必要があります。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142170</xdr:rowOff>
    </xdr:from>
    <xdr:to>
      <xdr:col>76</xdr:col>
      <xdr:colOff>73025</xdr:colOff>
      <xdr:row>30</xdr:row>
      <xdr:rowOff>72320</xdr:rowOff>
    </xdr:to>
    <xdr:sp macro="" textlink="">
      <xdr:nvSpPr>
        <xdr:cNvPr id="127" name="楕円 126"/>
        <xdr:cNvSpPr/>
      </xdr:nvSpPr>
      <xdr:spPr>
        <a:xfrm>
          <a:off x="14744700" y="58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165047</xdr:rowOff>
    </xdr:from>
    <xdr:ext cx="340478" cy="259045"/>
    <xdr:sp macro="" textlink="">
      <xdr:nvSpPr>
        <xdr:cNvPr id="128" name="債務償還可能年数該当値テキスト"/>
        <xdr:cNvSpPr txBox="1"/>
      </xdr:nvSpPr>
      <xdr:spPr>
        <a:xfrm>
          <a:off x="14846300" y="5737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8,167
8,110
237.16
8,367,430
8,249,847
117,583
4,728,846
9,347,166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39</xdr:row>
      <xdr:rowOff>120287</xdr:rowOff>
    </xdr:to>
    <xdr:cxnSp macro="">
      <xdr:nvCxnSpPr>
        <xdr:cNvPr id="57" name="直線コネクタ 56"/>
        <xdr:cNvCxnSpPr/>
      </xdr:nvCxnSpPr>
      <xdr:spPr>
        <a:xfrm flipV="1">
          <a:off x="4634865" y="5734050"/>
          <a:ext cx="0" cy="107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124114</xdr:rowOff>
    </xdr:from>
    <xdr:ext cx="405111" cy="259045"/>
    <xdr:sp macro="" textlink="">
      <xdr:nvSpPr>
        <xdr:cNvPr id="58" name="【道路】&#10;有形固定資産減価償却率最小値テキスト"/>
        <xdr:cNvSpPr txBox="1"/>
      </xdr:nvSpPr>
      <xdr:spPr>
        <a:xfrm>
          <a:off x="4673600" y="681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120287</xdr:rowOff>
    </xdr:from>
    <xdr:to>
      <xdr:col>24</xdr:col>
      <xdr:colOff>152400</xdr:colOff>
      <xdr:row>39</xdr:row>
      <xdr:rowOff>120287</xdr:rowOff>
    </xdr:to>
    <xdr:cxnSp macro="">
      <xdr:nvCxnSpPr>
        <xdr:cNvPr id="59" name="直線コネクタ 58"/>
        <xdr:cNvCxnSpPr/>
      </xdr:nvCxnSpPr>
      <xdr:spPr>
        <a:xfrm>
          <a:off x="4546600" y="680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60"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44649</xdr:rowOff>
    </xdr:from>
    <xdr:ext cx="405111" cy="259045"/>
    <xdr:sp macro="" textlink="">
      <xdr:nvSpPr>
        <xdr:cNvPr id="62" name="【道路】&#10;有形固定資産減価償却率平均値テキスト"/>
        <xdr:cNvSpPr txBox="1"/>
      </xdr:nvSpPr>
      <xdr:spPr>
        <a:xfrm>
          <a:off x="4673600" y="6216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66222</xdr:rowOff>
    </xdr:from>
    <xdr:to>
      <xdr:col>24</xdr:col>
      <xdr:colOff>114300</xdr:colOff>
      <xdr:row>36</xdr:row>
      <xdr:rowOff>167822</xdr:rowOff>
    </xdr:to>
    <xdr:sp macro="" textlink="">
      <xdr:nvSpPr>
        <xdr:cNvPr id="63" name="フローチャート: 判断 62"/>
        <xdr:cNvSpPr/>
      </xdr:nvSpPr>
      <xdr:spPr>
        <a:xfrm>
          <a:off x="4584700" y="62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4" name="フローチャート: 判断 63"/>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43361</xdr:rowOff>
    </xdr:from>
    <xdr:to>
      <xdr:col>20</xdr:col>
      <xdr:colOff>38100</xdr:colOff>
      <xdr:row>35</xdr:row>
      <xdr:rowOff>144961</xdr:rowOff>
    </xdr:to>
    <xdr:sp macro="" textlink="">
      <xdr:nvSpPr>
        <xdr:cNvPr id="71" name="楕円 70"/>
        <xdr:cNvSpPr/>
      </xdr:nvSpPr>
      <xdr:spPr>
        <a:xfrm>
          <a:off x="3746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142966</xdr:rowOff>
    </xdr:from>
    <xdr:to>
      <xdr:col>15</xdr:col>
      <xdr:colOff>101600</xdr:colOff>
      <xdr:row>42</xdr:row>
      <xdr:rowOff>73116</xdr:rowOff>
    </xdr:to>
    <xdr:sp macro="" textlink="">
      <xdr:nvSpPr>
        <xdr:cNvPr id="72" name="楕円 71"/>
        <xdr:cNvSpPr/>
      </xdr:nvSpPr>
      <xdr:spPr>
        <a:xfrm>
          <a:off x="2857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94161</xdr:rowOff>
    </xdr:from>
    <xdr:to>
      <xdr:col>19</xdr:col>
      <xdr:colOff>177800</xdr:colOff>
      <xdr:row>42</xdr:row>
      <xdr:rowOff>22316</xdr:rowOff>
    </xdr:to>
    <xdr:cxnSp macro="">
      <xdr:nvCxnSpPr>
        <xdr:cNvPr id="73" name="直線コネクタ 72"/>
        <xdr:cNvCxnSpPr/>
      </xdr:nvCxnSpPr>
      <xdr:spPr>
        <a:xfrm flipV="1">
          <a:off x="2908300" y="6094911"/>
          <a:ext cx="889000" cy="112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74" name="n_1aveValue【道路】&#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5"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161488</xdr:rowOff>
    </xdr:from>
    <xdr:ext cx="405111" cy="259045"/>
    <xdr:sp macro="" textlink="">
      <xdr:nvSpPr>
        <xdr:cNvPr id="76" name="n_1mainValue【道路】&#10;有形固定資産減価償却率"/>
        <xdr:cNvSpPr txBox="1"/>
      </xdr:nvSpPr>
      <xdr:spPr>
        <a:xfrm>
          <a:off x="35820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64243</xdr:rowOff>
    </xdr:from>
    <xdr:ext cx="340478" cy="259045"/>
    <xdr:sp macro="" textlink="">
      <xdr:nvSpPr>
        <xdr:cNvPr id="77" name="n_2mainValue【道路】&#10;有形固定資産減価償却率"/>
        <xdr:cNvSpPr txBox="1"/>
      </xdr:nvSpPr>
      <xdr:spPr>
        <a:xfrm>
          <a:off x="2738061" y="72651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7" name="テキスト ボックス 96"/>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3" name="直線コネクタ 102"/>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4"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5" name="直線コネクタ 104"/>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6"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7" name="直線コネクタ 106"/>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8"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9" name="フローチャート: 判断 108"/>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0" name="フローチャート: 判断 109"/>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1" name="フローチャート: 判断 110"/>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133517</xdr:rowOff>
    </xdr:from>
    <xdr:to>
      <xdr:col>50</xdr:col>
      <xdr:colOff>165100</xdr:colOff>
      <xdr:row>40</xdr:row>
      <xdr:rowOff>63667</xdr:rowOff>
    </xdr:to>
    <xdr:sp macro="" textlink="">
      <xdr:nvSpPr>
        <xdr:cNvPr id="117" name="楕円 116"/>
        <xdr:cNvSpPr/>
      </xdr:nvSpPr>
      <xdr:spPr>
        <a:xfrm>
          <a:off x="9588500" y="68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18" name="楕円 117"/>
        <xdr:cNvSpPr/>
      </xdr:nvSpPr>
      <xdr:spPr>
        <a:xfrm>
          <a:off x="8699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12867</xdr:rowOff>
    </xdr:from>
    <xdr:to>
      <xdr:col>50</xdr:col>
      <xdr:colOff>114300</xdr:colOff>
      <xdr:row>40</xdr:row>
      <xdr:rowOff>25908</xdr:rowOff>
    </xdr:to>
    <xdr:cxnSp macro="">
      <xdr:nvCxnSpPr>
        <xdr:cNvPr id="119" name="直線コネクタ 118"/>
        <xdr:cNvCxnSpPr/>
      </xdr:nvCxnSpPr>
      <xdr:spPr>
        <a:xfrm flipV="1">
          <a:off x="8750300" y="6870867"/>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0"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1"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54794</xdr:rowOff>
    </xdr:from>
    <xdr:ext cx="534377" cy="259045"/>
    <xdr:sp macro="" textlink="">
      <xdr:nvSpPr>
        <xdr:cNvPr id="122" name="n_1mainValue【道路】&#10;一人当たり延長"/>
        <xdr:cNvSpPr txBox="1"/>
      </xdr:nvSpPr>
      <xdr:spPr>
        <a:xfrm>
          <a:off x="9359411" y="69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67835</xdr:rowOff>
    </xdr:from>
    <xdr:ext cx="534377" cy="259045"/>
    <xdr:sp macro="" textlink="">
      <xdr:nvSpPr>
        <xdr:cNvPr id="123" name="n_2mainValue【道路】&#10;一人当たり延長"/>
        <xdr:cNvSpPr txBox="1"/>
      </xdr:nvSpPr>
      <xdr:spPr>
        <a:xfrm>
          <a:off x="8483111" y="692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9" name="直線コネクタ 148"/>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0"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1" name="直線コネクタ 150"/>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2"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3" name="直線コネクタ 152"/>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4"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5" name="フローチャート: 判断 154"/>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6" name="フローチャート: 判断 155"/>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7" name="フローチャート: 判断 156"/>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63" name="楕円 162"/>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34670</xdr:rowOff>
    </xdr:from>
    <xdr:ext cx="405111" cy="259045"/>
    <xdr:sp macro="" textlink="">
      <xdr:nvSpPr>
        <xdr:cNvPr id="164"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5"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126836</xdr:rowOff>
    </xdr:from>
    <xdr:ext cx="405111" cy="259045"/>
    <xdr:sp macro="" textlink="">
      <xdr:nvSpPr>
        <xdr:cNvPr id="166" name="n_1mainValue【橋りょう・トンネル】&#10;有形固定資産減価償却率"/>
        <xdr:cNvSpPr txBox="1"/>
      </xdr:nvSpPr>
      <xdr:spPr>
        <a:xfrm>
          <a:off x="3582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0" name="テキスト ボックス 17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2" name="テキスト ボックス 18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4" name="テキスト ボックス 18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8" name="直線コネクタ 187"/>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9"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0" name="直線コネクタ 189"/>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1"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2" name="直線コネクタ 191"/>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3"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4" name="フローチャート: 判断 193"/>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5" name="フローチャート: 判断 194"/>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6" name="フローチャート: 判断 195"/>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140383</xdr:rowOff>
    </xdr:from>
    <xdr:to>
      <xdr:col>50</xdr:col>
      <xdr:colOff>165100</xdr:colOff>
      <xdr:row>60</xdr:row>
      <xdr:rowOff>70533</xdr:rowOff>
    </xdr:to>
    <xdr:sp macro="" textlink="">
      <xdr:nvSpPr>
        <xdr:cNvPr id="202" name="楕円 201"/>
        <xdr:cNvSpPr/>
      </xdr:nvSpPr>
      <xdr:spPr>
        <a:xfrm>
          <a:off x="9588500" y="10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53075</xdr:rowOff>
    </xdr:from>
    <xdr:ext cx="599010" cy="259045"/>
    <xdr:sp macro="" textlink="">
      <xdr:nvSpPr>
        <xdr:cNvPr id="203"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4"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87060</xdr:rowOff>
    </xdr:from>
    <xdr:ext cx="690189" cy="259045"/>
    <xdr:sp macro="" textlink="">
      <xdr:nvSpPr>
        <xdr:cNvPr id="205" name="n_1mainValue【橋りょう・トンネル】&#10;一人当たり有形固定資産（償却資産）額"/>
        <xdr:cNvSpPr txBox="1"/>
      </xdr:nvSpPr>
      <xdr:spPr>
        <a:xfrm>
          <a:off x="9281505" y="10031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6" name="テキスト ボックス 22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0" name="直線コネクタ 229"/>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1"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2" name="直線コネクタ 231"/>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4" name="直線コネクタ 23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35"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36" name="フローチャート: 判断 235"/>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7" name="フローチャート: 判断 236"/>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8" name="フローチャート: 判断 237"/>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31114</xdr:rowOff>
    </xdr:from>
    <xdr:to>
      <xdr:col>20</xdr:col>
      <xdr:colOff>38100</xdr:colOff>
      <xdr:row>83</xdr:row>
      <xdr:rowOff>132714</xdr:rowOff>
    </xdr:to>
    <xdr:sp macro="" textlink="">
      <xdr:nvSpPr>
        <xdr:cNvPr id="244" name="楕円 243"/>
        <xdr:cNvSpPr/>
      </xdr:nvSpPr>
      <xdr:spPr>
        <a:xfrm>
          <a:off x="3746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116839</xdr:rowOff>
    </xdr:from>
    <xdr:to>
      <xdr:col>15</xdr:col>
      <xdr:colOff>101600</xdr:colOff>
      <xdr:row>83</xdr:row>
      <xdr:rowOff>46989</xdr:rowOff>
    </xdr:to>
    <xdr:sp macro="" textlink="">
      <xdr:nvSpPr>
        <xdr:cNvPr id="245" name="楕円 244"/>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81914</xdr:rowOff>
    </xdr:to>
    <xdr:cxnSp macro="">
      <xdr:nvCxnSpPr>
        <xdr:cNvPr id="246" name="直線コネクタ 245"/>
        <xdr:cNvCxnSpPr/>
      </xdr:nvCxnSpPr>
      <xdr:spPr>
        <a:xfrm>
          <a:off x="2908300" y="1422653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47"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48"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123841</xdr:rowOff>
    </xdr:from>
    <xdr:ext cx="405111" cy="259045"/>
    <xdr:sp macro="" textlink="">
      <xdr:nvSpPr>
        <xdr:cNvPr id="249" name="n_1mainValue【公営住宅】&#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250" name="n_2mainValue【公営住宅】&#10;有形固定資産減価償却率"/>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2" name="テキスト ボックス 27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4" name="直線コネクタ 27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7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76" name="直線コネクタ 27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7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78" name="直線コネクタ 27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7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0" name="フローチャート: 判断 27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1" name="フローチャート: 判断 28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2" name="フローチャート: 判断 28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121222</xdr:rowOff>
    </xdr:from>
    <xdr:to>
      <xdr:col>50</xdr:col>
      <xdr:colOff>165100</xdr:colOff>
      <xdr:row>80</xdr:row>
      <xdr:rowOff>51372</xdr:rowOff>
    </xdr:to>
    <xdr:sp macro="" textlink="">
      <xdr:nvSpPr>
        <xdr:cNvPr id="288" name="楕円 287"/>
        <xdr:cNvSpPr/>
      </xdr:nvSpPr>
      <xdr:spPr>
        <a:xfrm>
          <a:off x="9588500" y="136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72262</xdr:rowOff>
    </xdr:from>
    <xdr:to>
      <xdr:col>46</xdr:col>
      <xdr:colOff>38100</xdr:colOff>
      <xdr:row>84</xdr:row>
      <xdr:rowOff>2412</xdr:rowOff>
    </xdr:to>
    <xdr:sp macro="" textlink="">
      <xdr:nvSpPr>
        <xdr:cNvPr id="289" name="楕円 288"/>
        <xdr:cNvSpPr/>
      </xdr:nvSpPr>
      <xdr:spPr>
        <a:xfrm>
          <a:off x="8699500" y="143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572</xdr:rowOff>
    </xdr:from>
    <xdr:to>
      <xdr:col>50</xdr:col>
      <xdr:colOff>114300</xdr:colOff>
      <xdr:row>83</xdr:row>
      <xdr:rowOff>123062</xdr:rowOff>
    </xdr:to>
    <xdr:cxnSp macro="">
      <xdr:nvCxnSpPr>
        <xdr:cNvPr id="290" name="直線コネクタ 289"/>
        <xdr:cNvCxnSpPr/>
      </xdr:nvCxnSpPr>
      <xdr:spPr>
        <a:xfrm flipV="1">
          <a:off x="8750300" y="13716572"/>
          <a:ext cx="889000" cy="63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1"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292" name="n_2aveValue【公営住宅】&#10;一人当たり面積"/>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67899</xdr:rowOff>
    </xdr:from>
    <xdr:ext cx="469744" cy="259045"/>
    <xdr:sp macro="" textlink="">
      <xdr:nvSpPr>
        <xdr:cNvPr id="293" name="n_1mainValue【公営住宅】&#10;一人当たり面積"/>
        <xdr:cNvSpPr txBox="1"/>
      </xdr:nvSpPr>
      <xdr:spPr>
        <a:xfrm>
          <a:off x="9391727" y="134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18939</xdr:rowOff>
    </xdr:from>
    <xdr:ext cx="469744" cy="259045"/>
    <xdr:sp macro="" textlink="">
      <xdr:nvSpPr>
        <xdr:cNvPr id="294" name="n_2mainValue【公営住宅】&#10;一人当たり面積"/>
        <xdr:cNvSpPr txBox="1"/>
      </xdr:nvSpPr>
      <xdr:spPr>
        <a:xfrm>
          <a:off x="8515427" y="1407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1" name="直線コネクタ 3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2" name="テキスト ボックス 3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3" name="直線コネクタ 3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4" name="テキスト ボックス 3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5" name="直線コネクタ 3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6" name="テキスト ボックス 3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7" name="直線コネクタ 3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8" name="テキスト ボックス 3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9" name="直線コネクタ 3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0" name="テキスト ボックス 3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1" name="直線コネクタ 3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2" name="テキスト ボックス 3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36" name="直線コネクタ 335"/>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37"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38" name="直線コネクタ 337"/>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39"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0" name="直線コネクタ 33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1"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2" name="フローチャート: 判断 341"/>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3" name="フローチャート: 判断 342"/>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4" name="フローチャート: 判断 343"/>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157662</xdr:rowOff>
    </xdr:from>
    <xdr:to>
      <xdr:col>81</xdr:col>
      <xdr:colOff>101600</xdr:colOff>
      <xdr:row>40</xdr:row>
      <xdr:rowOff>87812</xdr:rowOff>
    </xdr:to>
    <xdr:sp macro="" textlink="">
      <xdr:nvSpPr>
        <xdr:cNvPr id="350" name="楕円 349"/>
        <xdr:cNvSpPr/>
      </xdr:nvSpPr>
      <xdr:spPr>
        <a:xfrm>
          <a:off x="15430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25400</xdr:rowOff>
    </xdr:from>
    <xdr:to>
      <xdr:col>76</xdr:col>
      <xdr:colOff>165100</xdr:colOff>
      <xdr:row>40</xdr:row>
      <xdr:rowOff>127000</xdr:rowOff>
    </xdr:to>
    <xdr:sp macro="" textlink="">
      <xdr:nvSpPr>
        <xdr:cNvPr id="351" name="楕円 350"/>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37012</xdr:rowOff>
    </xdr:from>
    <xdr:to>
      <xdr:col>81</xdr:col>
      <xdr:colOff>50800</xdr:colOff>
      <xdr:row>40</xdr:row>
      <xdr:rowOff>76200</xdr:rowOff>
    </xdr:to>
    <xdr:cxnSp macro="">
      <xdr:nvCxnSpPr>
        <xdr:cNvPr id="352" name="直線コネクタ 351"/>
        <xdr:cNvCxnSpPr/>
      </xdr:nvCxnSpPr>
      <xdr:spPr>
        <a:xfrm flipV="1">
          <a:off x="14592300" y="68950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53"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54"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78939</xdr:rowOff>
    </xdr:from>
    <xdr:ext cx="405111" cy="259045"/>
    <xdr:sp macro="" textlink="">
      <xdr:nvSpPr>
        <xdr:cNvPr id="355" name="n_1mainValue【認定こども園・幼稚園・保育所】&#10;有形固定資産減価償却率"/>
        <xdr:cNvSpPr txBox="1"/>
      </xdr:nvSpPr>
      <xdr:spPr>
        <a:xfrm>
          <a:off x="152660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356" name="n_2mainValue【認定こども園・幼稚園・保育所】&#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8" name="テキスト ボックス 3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0" name="テキスト ボックス 3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2" name="テキスト ボックス 3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4" name="テキスト ボックス 3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6" name="テキスト ボックス 3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0" name="直線コネクタ 379"/>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1"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2" name="直線コネクタ 381"/>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3"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4" name="直線コネクタ 383"/>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85"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86" name="フローチャート: 判断 385"/>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87" name="フローチャート: 判断 386"/>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88" name="フローチャート: 判断 387"/>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149225</xdr:rowOff>
    </xdr:from>
    <xdr:to>
      <xdr:col>112</xdr:col>
      <xdr:colOff>38100</xdr:colOff>
      <xdr:row>36</xdr:row>
      <xdr:rowOff>79375</xdr:rowOff>
    </xdr:to>
    <xdr:sp macro="" textlink="">
      <xdr:nvSpPr>
        <xdr:cNvPr id="394" name="楕円 393"/>
        <xdr:cNvSpPr/>
      </xdr:nvSpPr>
      <xdr:spPr>
        <a:xfrm>
          <a:off x="21272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166370</xdr:rowOff>
    </xdr:from>
    <xdr:to>
      <xdr:col>107</xdr:col>
      <xdr:colOff>101600</xdr:colOff>
      <xdr:row>39</xdr:row>
      <xdr:rowOff>96520</xdr:rowOff>
    </xdr:to>
    <xdr:sp macro="" textlink="">
      <xdr:nvSpPr>
        <xdr:cNvPr id="395" name="楕円 394"/>
        <xdr:cNvSpPr/>
      </xdr:nvSpPr>
      <xdr:spPr>
        <a:xfrm>
          <a:off x="20383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28575</xdr:rowOff>
    </xdr:from>
    <xdr:to>
      <xdr:col>111</xdr:col>
      <xdr:colOff>177800</xdr:colOff>
      <xdr:row>39</xdr:row>
      <xdr:rowOff>45720</xdr:rowOff>
    </xdr:to>
    <xdr:cxnSp macro="">
      <xdr:nvCxnSpPr>
        <xdr:cNvPr id="396" name="直線コネクタ 395"/>
        <xdr:cNvCxnSpPr/>
      </xdr:nvCxnSpPr>
      <xdr:spPr>
        <a:xfrm flipV="1">
          <a:off x="20434300" y="6200775"/>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397"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398"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95902</xdr:rowOff>
    </xdr:from>
    <xdr:ext cx="469744" cy="259045"/>
    <xdr:sp macro="" textlink="">
      <xdr:nvSpPr>
        <xdr:cNvPr id="399" name="n_1mainValue【認定こども園・幼稚園・保育所】&#10;一人当たり面積"/>
        <xdr:cNvSpPr txBox="1"/>
      </xdr:nvSpPr>
      <xdr:spPr>
        <a:xfrm>
          <a:off x="21075727" y="59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87647</xdr:rowOff>
    </xdr:from>
    <xdr:ext cx="469744" cy="259045"/>
    <xdr:sp macro="" textlink="">
      <xdr:nvSpPr>
        <xdr:cNvPr id="400" name="n_2mainValue【認定こども園・幼稚園・保育所】&#10;一人当たり面積"/>
        <xdr:cNvSpPr txBox="1"/>
      </xdr:nvSpPr>
      <xdr:spPr>
        <a:xfrm>
          <a:off x="20199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1" name="直線コネクタ 4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2" name="テキスト ボックス 41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3" name="直線コネクタ 4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4" name="テキスト ボックス 4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5" name="直線コネクタ 4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6" name="テキスト ボックス 4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7" name="直線コネクタ 4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8" name="テキスト ボックス 4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9" name="直線コネクタ 4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0" name="テキスト ボックス 4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1" name="直線コネクタ 4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2" name="テキスト ボックス 42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26" name="直線コネクタ 425"/>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27"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28" name="直線コネクタ 427"/>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29"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0" name="直線コネクタ 429"/>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1"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2" name="フローチャート: 判断 43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3" name="フローチャート: 判断 43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4" name="フローチャート: 判断 43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40" name="楕円 439"/>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32476</xdr:rowOff>
    </xdr:from>
    <xdr:to>
      <xdr:col>76</xdr:col>
      <xdr:colOff>165100</xdr:colOff>
      <xdr:row>58</xdr:row>
      <xdr:rowOff>134076</xdr:rowOff>
    </xdr:to>
    <xdr:sp macro="" textlink="">
      <xdr:nvSpPr>
        <xdr:cNvPr id="441" name="楕円 440"/>
        <xdr:cNvSpPr/>
      </xdr:nvSpPr>
      <xdr:spPr>
        <a:xfrm>
          <a:off x="14541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83276</xdr:rowOff>
    </xdr:to>
    <xdr:cxnSp macro="">
      <xdr:nvCxnSpPr>
        <xdr:cNvPr id="442" name="直線コネクタ 441"/>
        <xdr:cNvCxnSpPr/>
      </xdr:nvCxnSpPr>
      <xdr:spPr>
        <a:xfrm flipV="1">
          <a:off x="14592300" y="100126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43"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44"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445"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150603</xdr:rowOff>
    </xdr:from>
    <xdr:ext cx="405111" cy="259045"/>
    <xdr:sp macro="" textlink="">
      <xdr:nvSpPr>
        <xdr:cNvPr id="446" name="n_2mainValue【学校施設】&#10;有形固定資産減価償却率"/>
        <xdr:cNvSpPr txBox="1"/>
      </xdr:nvSpPr>
      <xdr:spPr>
        <a:xfrm>
          <a:off x="14389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69" name="直線コネクタ 468"/>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0"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1" name="直線コネクタ 470"/>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2"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3" name="直線コネクタ 472"/>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4"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75" name="フローチャート: 判断 474"/>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76" name="フローチャート: 判断 475"/>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77" name="フローチャート: 判断 476"/>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147396</xdr:rowOff>
    </xdr:from>
    <xdr:to>
      <xdr:col>112</xdr:col>
      <xdr:colOff>38100</xdr:colOff>
      <xdr:row>63</xdr:row>
      <xdr:rowOff>77546</xdr:rowOff>
    </xdr:to>
    <xdr:sp macro="" textlink="">
      <xdr:nvSpPr>
        <xdr:cNvPr id="483" name="楕円 482"/>
        <xdr:cNvSpPr/>
      </xdr:nvSpPr>
      <xdr:spPr>
        <a:xfrm>
          <a:off x="21272500" y="1077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159055</xdr:rowOff>
    </xdr:from>
    <xdr:to>
      <xdr:col>107</xdr:col>
      <xdr:colOff>101600</xdr:colOff>
      <xdr:row>64</xdr:row>
      <xdr:rowOff>89205</xdr:rowOff>
    </xdr:to>
    <xdr:sp macro="" textlink="">
      <xdr:nvSpPr>
        <xdr:cNvPr id="484" name="楕円 483"/>
        <xdr:cNvSpPr/>
      </xdr:nvSpPr>
      <xdr:spPr>
        <a:xfrm>
          <a:off x="20383500" y="109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26746</xdr:rowOff>
    </xdr:from>
    <xdr:to>
      <xdr:col>111</xdr:col>
      <xdr:colOff>177800</xdr:colOff>
      <xdr:row>64</xdr:row>
      <xdr:rowOff>38405</xdr:rowOff>
    </xdr:to>
    <xdr:cxnSp macro="">
      <xdr:nvCxnSpPr>
        <xdr:cNvPr id="485" name="直線コネクタ 484"/>
        <xdr:cNvCxnSpPr/>
      </xdr:nvCxnSpPr>
      <xdr:spPr>
        <a:xfrm flipV="1">
          <a:off x="20434300" y="10828096"/>
          <a:ext cx="889000" cy="18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86"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87"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68673</xdr:rowOff>
    </xdr:from>
    <xdr:ext cx="469744" cy="259045"/>
    <xdr:sp macro="" textlink="">
      <xdr:nvSpPr>
        <xdr:cNvPr id="488" name="n_1mainValue【学校施設】&#10;一人当たり面積"/>
        <xdr:cNvSpPr txBox="1"/>
      </xdr:nvSpPr>
      <xdr:spPr>
        <a:xfrm>
          <a:off x="21075727" y="108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80332</xdr:rowOff>
    </xdr:from>
    <xdr:ext cx="469744" cy="259045"/>
    <xdr:sp macro="" textlink="">
      <xdr:nvSpPr>
        <xdr:cNvPr id="489" name="n_2mainValue【学校施設】&#10;一人当たり面積"/>
        <xdr:cNvSpPr txBox="1"/>
      </xdr:nvSpPr>
      <xdr:spPr>
        <a:xfrm>
          <a:off x="20199427" y="1105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6" name="テキスト ボックス 51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7" name="直線コネクタ 51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8" name="テキスト ボックス 51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9" name="直線コネクタ 51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0" name="テキスト ボックス 51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1" name="直線コネクタ 5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2" name="テキスト ボックス 5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3" name="直線コネクタ 52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4" name="テキスト ボックス 52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5" name="直線コネクタ 52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6" name="テキスト ボックス 52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30" name="直線コネクタ 529"/>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31"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32" name="直線コネクタ 531"/>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4" name="直線コネクタ 53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35"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36" name="フローチャート: 判断 535"/>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37" name="フローチャート: 判断 536"/>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38" name="フローチャート: 判断 537"/>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53975</xdr:rowOff>
    </xdr:from>
    <xdr:to>
      <xdr:col>81</xdr:col>
      <xdr:colOff>101600</xdr:colOff>
      <xdr:row>104</xdr:row>
      <xdr:rowOff>155575</xdr:rowOff>
    </xdr:to>
    <xdr:sp macro="" textlink="">
      <xdr:nvSpPr>
        <xdr:cNvPr id="544" name="楕円 543"/>
        <xdr:cNvSpPr/>
      </xdr:nvSpPr>
      <xdr:spPr>
        <a:xfrm>
          <a:off x="15430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170180</xdr:rowOff>
    </xdr:from>
    <xdr:to>
      <xdr:col>76</xdr:col>
      <xdr:colOff>165100</xdr:colOff>
      <xdr:row>107</xdr:row>
      <xdr:rowOff>100330</xdr:rowOff>
    </xdr:to>
    <xdr:sp macro="" textlink="">
      <xdr:nvSpPr>
        <xdr:cNvPr id="545" name="楕円 544"/>
        <xdr:cNvSpPr/>
      </xdr:nvSpPr>
      <xdr:spPr>
        <a:xfrm>
          <a:off x="14541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104775</xdr:rowOff>
    </xdr:from>
    <xdr:to>
      <xdr:col>81</xdr:col>
      <xdr:colOff>50800</xdr:colOff>
      <xdr:row>107</xdr:row>
      <xdr:rowOff>49530</xdr:rowOff>
    </xdr:to>
    <xdr:cxnSp macro="">
      <xdr:nvCxnSpPr>
        <xdr:cNvPr id="546" name="直線コネクタ 545"/>
        <xdr:cNvCxnSpPr/>
      </xdr:nvCxnSpPr>
      <xdr:spPr>
        <a:xfrm flipV="1">
          <a:off x="14592300" y="17935575"/>
          <a:ext cx="8890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547"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48"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146702</xdr:rowOff>
    </xdr:from>
    <xdr:ext cx="405111" cy="259045"/>
    <xdr:sp macro="" textlink="">
      <xdr:nvSpPr>
        <xdr:cNvPr id="549" name="n_1mainValue【公民館】&#10;有形固定資産減価償却率"/>
        <xdr:cNvSpPr txBox="1"/>
      </xdr:nvSpPr>
      <xdr:spPr>
        <a:xfrm>
          <a:off x="152660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91457</xdr:rowOff>
    </xdr:from>
    <xdr:ext cx="405111" cy="259045"/>
    <xdr:sp macro="" textlink="">
      <xdr:nvSpPr>
        <xdr:cNvPr id="550" name="n_2mainValue【公民館】&#10;有形固定資産減価償却率"/>
        <xdr:cNvSpPr txBox="1"/>
      </xdr:nvSpPr>
      <xdr:spPr>
        <a:xfrm>
          <a:off x="143897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1" name="直線コネクタ 56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2" name="テキスト ボックス 56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3" name="直線コネクタ 5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4" name="テキスト ボックス 5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65" name="直線コネクタ 56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66" name="テキスト ボックス 56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70" name="直線コネクタ 569"/>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1"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2" name="直線コネクタ 571"/>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3"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74" name="直線コネクタ 573"/>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75"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76" name="フローチャート: 判断 575"/>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77" name="フローチャート: 判断 576"/>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78" name="フローチャート: 判断 577"/>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76836</xdr:rowOff>
    </xdr:from>
    <xdr:to>
      <xdr:col>112</xdr:col>
      <xdr:colOff>38100</xdr:colOff>
      <xdr:row>105</xdr:row>
      <xdr:rowOff>6986</xdr:rowOff>
    </xdr:to>
    <xdr:sp macro="" textlink="">
      <xdr:nvSpPr>
        <xdr:cNvPr id="584" name="楕円 583"/>
        <xdr:cNvSpPr/>
      </xdr:nvSpPr>
      <xdr:spPr>
        <a:xfrm>
          <a:off x="21272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150558</xdr:rowOff>
    </xdr:from>
    <xdr:to>
      <xdr:col>107</xdr:col>
      <xdr:colOff>101600</xdr:colOff>
      <xdr:row>105</xdr:row>
      <xdr:rowOff>80708</xdr:rowOff>
    </xdr:to>
    <xdr:sp macro="" textlink="">
      <xdr:nvSpPr>
        <xdr:cNvPr id="585" name="楕円 584"/>
        <xdr:cNvSpPr/>
      </xdr:nvSpPr>
      <xdr:spPr>
        <a:xfrm>
          <a:off x="20383500" y="179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127636</xdr:rowOff>
    </xdr:from>
    <xdr:to>
      <xdr:col>111</xdr:col>
      <xdr:colOff>177800</xdr:colOff>
      <xdr:row>105</xdr:row>
      <xdr:rowOff>29908</xdr:rowOff>
    </xdr:to>
    <xdr:cxnSp macro="">
      <xdr:nvCxnSpPr>
        <xdr:cNvPr id="586" name="直線コネクタ 585"/>
        <xdr:cNvCxnSpPr/>
      </xdr:nvCxnSpPr>
      <xdr:spPr>
        <a:xfrm flipV="1">
          <a:off x="20434300" y="17958436"/>
          <a:ext cx="889000" cy="7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587"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48404</xdr:rowOff>
    </xdr:from>
    <xdr:ext cx="469744" cy="259045"/>
    <xdr:sp macro="" textlink="">
      <xdr:nvSpPr>
        <xdr:cNvPr id="588" name="n_2aveValue【公民館】&#10;一人当たり面積"/>
        <xdr:cNvSpPr txBox="1"/>
      </xdr:nvSpPr>
      <xdr:spPr>
        <a:xfrm>
          <a:off x="20199427"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23513</xdr:rowOff>
    </xdr:from>
    <xdr:ext cx="469744" cy="259045"/>
    <xdr:sp macro="" textlink="">
      <xdr:nvSpPr>
        <xdr:cNvPr id="589" name="n_1mainValue【公民館】&#10;一人当たり面積"/>
        <xdr:cNvSpPr txBox="1"/>
      </xdr:nvSpPr>
      <xdr:spPr>
        <a:xfrm>
          <a:off x="210757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97235</xdr:rowOff>
    </xdr:from>
    <xdr:ext cx="469744" cy="259045"/>
    <xdr:sp macro="" textlink="">
      <xdr:nvSpPr>
        <xdr:cNvPr id="590" name="n_2mainValue【公民館】&#10;一人当たり面積"/>
        <xdr:cNvSpPr txBox="1"/>
      </xdr:nvSpPr>
      <xdr:spPr>
        <a:xfrm>
          <a:off x="20199427" y="1775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以降に建設された施設が多く、今後、改修や大規模修繕が必要な時期を迎えることから、「安平町公共施設等総合管理計画」に基づき、更新・統廃合・長寿命化等を計画的に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8,167
8,110
237.16
8,367,430
8,249,847
117,583
4,728,846
9,347,166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88" name="楕円 87"/>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89" name="楕円 88"/>
        <xdr:cNvSpPr/>
      </xdr:nvSpPr>
      <xdr:spPr>
        <a:xfrm>
          <a:off x="2857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139065</xdr:rowOff>
    </xdr:from>
    <xdr:to>
      <xdr:col>19</xdr:col>
      <xdr:colOff>177800</xdr:colOff>
      <xdr:row>61</xdr:row>
      <xdr:rowOff>45720</xdr:rowOff>
    </xdr:to>
    <xdr:cxnSp macro="">
      <xdr:nvCxnSpPr>
        <xdr:cNvPr id="90" name="直線コネクタ 89"/>
        <xdr:cNvCxnSpPr/>
      </xdr:nvCxnSpPr>
      <xdr:spPr>
        <a:xfrm>
          <a:off x="2908300" y="10083165"/>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91" name="n_1mainValue【体育館・プー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92" name="n_2mainValue【体育館・プール】&#10;有形固定資産減価償却率"/>
        <xdr:cNvSpPr txBox="1"/>
      </xdr:nvSpPr>
      <xdr:spPr>
        <a:xfrm>
          <a:off x="2705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4"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6"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125984</xdr:rowOff>
    </xdr:from>
    <xdr:to>
      <xdr:col>50</xdr:col>
      <xdr:colOff>165100</xdr:colOff>
      <xdr:row>59</xdr:row>
      <xdr:rowOff>56134</xdr:rowOff>
    </xdr:to>
    <xdr:sp macro="" textlink="">
      <xdr:nvSpPr>
        <xdr:cNvPr id="132" name="楕円 131"/>
        <xdr:cNvSpPr/>
      </xdr:nvSpPr>
      <xdr:spPr>
        <a:xfrm>
          <a:off x="9588500" y="100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109220</xdr:rowOff>
    </xdr:from>
    <xdr:to>
      <xdr:col>46</xdr:col>
      <xdr:colOff>38100</xdr:colOff>
      <xdr:row>63</xdr:row>
      <xdr:rowOff>39370</xdr:rowOff>
    </xdr:to>
    <xdr:sp macro="" textlink="">
      <xdr:nvSpPr>
        <xdr:cNvPr id="133" name="楕円 132"/>
        <xdr:cNvSpPr/>
      </xdr:nvSpPr>
      <xdr:spPr>
        <a:xfrm>
          <a:off x="869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5334</xdr:rowOff>
    </xdr:from>
    <xdr:to>
      <xdr:col>50</xdr:col>
      <xdr:colOff>114300</xdr:colOff>
      <xdr:row>62</xdr:row>
      <xdr:rowOff>160020</xdr:rowOff>
    </xdr:to>
    <xdr:cxnSp macro="">
      <xdr:nvCxnSpPr>
        <xdr:cNvPr id="134" name="直線コネクタ 133"/>
        <xdr:cNvCxnSpPr/>
      </xdr:nvCxnSpPr>
      <xdr:spPr>
        <a:xfrm flipV="1">
          <a:off x="8750300" y="10120884"/>
          <a:ext cx="889000" cy="6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72661</xdr:rowOff>
    </xdr:from>
    <xdr:ext cx="469744" cy="259045"/>
    <xdr:sp macro="" textlink="">
      <xdr:nvSpPr>
        <xdr:cNvPr id="135" name="n_1mainValue【体育館・プール】&#10;一人当たり面積"/>
        <xdr:cNvSpPr txBox="1"/>
      </xdr:nvSpPr>
      <xdr:spPr>
        <a:xfrm>
          <a:off x="939172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30497</xdr:rowOff>
    </xdr:from>
    <xdr:ext cx="469744" cy="259045"/>
    <xdr:sp macro="" textlink="">
      <xdr:nvSpPr>
        <xdr:cNvPr id="136" name="n_2mainValue【体育館・プール】&#10;一人当たり面積"/>
        <xdr:cNvSpPr txBox="1"/>
      </xdr:nvSpPr>
      <xdr:spPr>
        <a:xfrm>
          <a:off x="8515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1" name="直線コネクタ 160"/>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2"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3" name="直線コネクタ 162"/>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6"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7" name="フローチャート: 判断 166"/>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8" name="フローチャート: 判断 167"/>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69"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0" name="フローチャート: 判断 169"/>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1"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177" name="楕円 176"/>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29211</xdr:rowOff>
    </xdr:from>
    <xdr:to>
      <xdr:col>15</xdr:col>
      <xdr:colOff>101600</xdr:colOff>
      <xdr:row>85</xdr:row>
      <xdr:rowOff>130811</xdr:rowOff>
    </xdr:to>
    <xdr:sp macro="" textlink="">
      <xdr:nvSpPr>
        <xdr:cNvPr id="178" name="楕円 177"/>
        <xdr:cNvSpPr/>
      </xdr:nvSpPr>
      <xdr:spPr>
        <a:xfrm>
          <a:off x="2857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85</xdr:row>
      <xdr:rowOff>80011</xdr:rowOff>
    </xdr:to>
    <xdr:cxnSp macro="">
      <xdr:nvCxnSpPr>
        <xdr:cNvPr id="179" name="直線コネクタ 178"/>
        <xdr:cNvCxnSpPr/>
      </xdr:nvCxnSpPr>
      <xdr:spPr>
        <a:xfrm flipV="1">
          <a:off x="2908300" y="14327505"/>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180" name="n_1main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121938</xdr:rowOff>
    </xdr:from>
    <xdr:ext cx="405111" cy="259045"/>
    <xdr:sp macro="" textlink="">
      <xdr:nvSpPr>
        <xdr:cNvPr id="181" name="n_2mainValue【福祉施設】&#10;有形固定資産減価償却率"/>
        <xdr:cNvSpPr txBox="1"/>
      </xdr:nvSpPr>
      <xdr:spPr>
        <a:xfrm>
          <a:off x="2705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05" name="直線コネクタ 204"/>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06"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07" name="直線コネクタ 206"/>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08"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9" name="直線コネクタ 208"/>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0"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11" name="フローチャート: 判断 210"/>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12" name="フローチャート: 判断 211"/>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70121</xdr:rowOff>
    </xdr:from>
    <xdr:ext cx="469744" cy="259045"/>
    <xdr:sp macro="" textlink="">
      <xdr:nvSpPr>
        <xdr:cNvPr id="213" name="n_1aveValue【福祉施設】&#10;一人当たり面積"/>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14" name="フローチャート: 判断 213"/>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36592</xdr:rowOff>
    </xdr:from>
    <xdr:ext cx="469744" cy="259045"/>
    <xdr:sp macro="" textlink="">
      <xdr:nvSpPr>
        <xdr:cNvPr id="215" name="n_2aveValue【福祉施設】&#10;一人当たり面積"/>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91694</xdr:rowOff>
    </xdr:from>
    <xdr:to>
      <xdr:col>50</xdr:col>
      <xdr:colOff>165100</xdr:colOff>
      <xdr:row>82</xdr:row>
      <xdr:rowOff>21844</xdr:rowOff>
    </xdr:to>
    <xdr:sp macro="" textlink="">
      <xdr:nvSpPr>
        <xdr:cNvPr id="221" name="楕円 220"/>
        <xdr:cNvSpPr/>
      </xdr:nvSpPr>
      <xdr:spPr>
        <a:xfrm>
          <a:off x="9588500" y="139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222" name="楕円 221"/>
        <xdr:cNvSpPr/>
      </xdr:nvSpPr>
      <xdr:spPr>
        <a:xfrm>
          <a:off x="8699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142494</xdr:rowOff>
    </xdr:from>
    <xdr:to>
      <xdr:col>50</xdr:col>
      <xdr:colOff>114300</xdr:colOff>
      <xdr:row>83</xdr:row>
      <xdr:rowOff>125730</xdr:rowOff>
    </xdr:to>
    <xdr:cxnSp macro="">
      <xdr:nvCxnSpPr>
        <xdr:cNvPr id="223" name="直線コネクタ 222"/>
        <xdr:cNvCxnSpPr/>
      </xdr:nvCxnSpPr>
      <xdr:spPr>
        <a:xfrm flipV="1">
          <a:off x="8750300" y="14029944"/>
          <a:ext cx="889000" cy="3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38371</xdr:rowOff>
    </xdr:from>
    <xdr:ext cx="469744" cy="259045"/>
    <xdr:sp macro="" textlink="">
      <xdr:nvSpPr>
        <xdr:cNvPr id="224" name="n_1mainValue【福祉施設】&#10;一人当たり面積"/>
        <xdr:cNvSpPr txBox="1"/>
      </xdr:nvSpPr>
      <xdr:spPr>
        <a:xfrm>
          <a:off x="9391727" y="1375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225" name="n_2mainValue【福祉施設】&#10;一人当たり面積"/>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6" name="テキスト ボックス 23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4" name="テキスト ボックス 24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248" name="直線コネクタ 247"/>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249"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250" name="直線コネクタ 249"/>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51"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52" name="直線コネクタ 251"/>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253"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254" name="フローチャート: 判断 253"/>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255" name="フローチャート: 判断 254"/>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256"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257" name="フローチャート: 判断 256"/>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95521</xdr:rowOff>
    </xdr:from>
    <xdr:ext cx="405111" cy="259045"/>
    <xdr:sp macro="" textlink="">
      <xdr:nvSpPr>
        <xdr:cNvPr id="258" name="n_2aveValue【市民会館】&#10;有形固定資産減価償却率"/>
        <xdr:cNvSpPr txBox="1"/>
      </xdr:nvSpPr>
      <xdr:spPr>
        <a:xfrm>
          <a:off x="2705744" y="1809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23113</xdr:rowOff>
    </xdr:from>
    <xdr:to>
      <xdr:col>20</xdr:col>
      <xdr:colOff>38100</xdr:colOff>
      <xdr:row>104</xdr:row>
      <xdr:rowOff>124713</xdr:rowOff>
    </xdr:to>
    <xdr:sp macro="" textlink="">
      <xdr:nvSpPr>
        <xdr:cNvPr id="264" name="楕円 263"/>
        <xdr:cNvSpPr/>
      </xdr:nvSpPr>
      <xdr:spPr>
        <a:xfrm>
          <a:off x="3746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141240</xdr:rowOff>
    </xdr:from>
    <xdr:ext cx="405111" cy="259045"/>
    <xdr:sp macro="" textlink="">
      <xdr:nvSpPr>
        <xdr:cNvPr id="265" name="n_1mainValue【市民会館】&#10;有形固定資産減価償却率"/>
        <xdr:cNvSpPr txBox="1"/>
      </xdr:nvSpPr>
      <xdr:spPr>
        <a:xfrm>
          <a:off x="35820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4" name="テキスト ボックス 2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5" name="直線コネクタ 2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6" name="直線コネクタ 27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7" name="テキスト ボックス 27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78" name="直線コネクタ 27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79" name="テキスト ボックス 27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0" name="直線コネクタ 27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1" name="テキスト ボックス 28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2" name="直線コネクタ 28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3" name="テキスト ボックス 28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4" name="直線コネクタ 28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5" name="テキスト ボックス 28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6" name="直線コネクタ 28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7" name="テキスト ボックス 28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8" name="直線コネクタ 2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9" name="テキスト ボックス 28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291" name="直線コネクタ 290"/>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292"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293" name="直線コネクタ 292"/>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29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295" name="直線コネクタ 29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296"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297" name="フローチャート: 判断 296"/>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298" name="フローチャート: 判断 297"/>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117039</xdr:rowOff>
    </xdr:from>
    <xdr:ext cx="469744" cy="259045"/>
    <xdr:sp macro="" textlink="">
      <xdr:nvSpPr>
        <xdr:cNvPr id="299" name="n_1aveValue【市民会館】&#10;一人当たり面積"/>
        <xdr:cNvSpPr txBox="1"/>
      </xdr:nvSpPr>
      <xdr:spPr>
        <a:xfrm>
          <a:off x="93917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00" name="フローチャート: 判断 299"/>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01"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2" name="テキスト ボックス 3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3" name="テキスト ボックス 3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4" name="テキスト ボックス 3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5" name="テキスト ボックス 3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6" name="テキスト ボックス 3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148952</xdr:rowOff>
    </xdr:from>
    <xdr:to>
      <xdr:col>50</xdr:col>
      <xdr:colOff>165100</xdr:colOff>
      <xdr:row>106</xdr:row>
      <xdr:rowOff>79102</xdr:rowOff>
    </xdr:to>
    <xdr:sp macro="" textlink="">
      <xdr:nvSpPr>
        <xdr:cNvPr id="307" name="楕円 306"/>
        <xdr:cNvSpPr/>
      </xdr:nvSpPr>
      <xdr:spPr>
        <a:xfrm>
          <a:off x="9588500" y="181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95629</xdr:rowOff>
    </xdr:from>
    <xdr:ext cx="469744" cy="259045"/>
    <xdr:sp macro="" textlink="">
      <xdr:nvSpPr>
        <xdr:cNvPr id="308" name="n_1mainValue【市民会館】&#10;一人当たり面積"/>
        <xdr:cNvSpPr txBox="1"/>
      </xdr:nvSpPr>
      <xdr:spPr>
        <a:xfrm>
          <a:off x="9391727" y="179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5" name="正方形/長方形 3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6" name="正方形/長方形 3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7" name="正方形/長方形 3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8" name="正方形/長方形 3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9" name="正方形/長方形 3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0" name="正方形/長方形 3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1" name="正方形/長方形 3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正方形/長方形 3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3" name="テキスト ボックス 3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4" name="直線コネクタ 3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35" name="直線コネクタ 3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36" name="テキスト ボックス 3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7" name="直線コネクタ 3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8" name="テキスト ボックス 3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9" name="直線コネクタ 3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0" name="テキスト ボックス 3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1" name="直線コネクタ 3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2" name="テキスト ボックス 3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3" name="直線コネクタ 3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4" name="テキスト ボックス 3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5" name="直線コネクタ 3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6" name="テキスト ボックス 3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48" name="直線コネクタ 347"/>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49"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50" name="直線コネクタ 349"/>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51"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52" name="直線コネクタ 351"/>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53"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54" name="フローチャート: 判断 353"/>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55" name="フローチャート: 判断 354"/>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356"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57" name="フローチャート: 判断 356"/>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112412</xdr:rowOff>
    </xdr:from>
    <xdr:ext cx="405111" cy="259045"/>
    <xdr:sp macro="" textlink="">
      <xdr:nvSpPr>
        <xdr:cNvPr id="358" name="n_2aveValue【保健センター・保健所】&#10;有形固定資産減価償却率"/>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9" name="テキスト ボックス 3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0" name="テキスト ボックス 3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1" name="テキスト ボックス 3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2" name="テキスト ボックス 3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3" name="テキスト ボックス 3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139700</xdr:rowOff>
    </xdr:from>
    <xdr:to>
      <xdr:col>81</xdr:col>
      <xdr:colOff>101600</xdr:colOff>
      <xdr:row>57</xdr:row>
      <xdr:rowOff>69850</xdr:rowOff>
    </xdr:to>
    <xdr:sp macro="" textlink="">
      <xdr:nvSpPr>
        <xdr:cNvPr id="364" name="楕円 363"/>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10160</xdr:rowOff>
    </xdr:from>
    <xdr:to>
      <xdr:col>76</xdr:col>
      <xdr:colOff>165100</xdr:colOff>
      <xdr:row>57</xdr:row>
      <xdr:rowOff>111760</xdr:rowOff>
    </xdr:to>
    <xdr:sp macro="" textlink="">
      <xdr:nvSpPr>
        <xdr:cNvPr id="365" name="楕円 364"/>
        <xdr:cNvSpPr/>
      </xdr:nvSpPr>
      <xdr:spPr>
        <a:xfrm>
          <a:off x="14541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19050</xdr:rowOff>
    </xdr:from>
    <xdr:to>
      <xdr:col>81</xdr:col>
      <xdr:colOff>50800</xdr:colOff>
      <xdr:row>57</xdr:row>
      <xdr:rowOff>60960</xdr:rowOff>
    </xdr:to>
    <xdr:cxnSp macro="">
      <xdr:nvCxnSpPr>
        <xdr:cNvPr id="366" name="直線コネクタ 365"/>
        <xdr:cNvCxnSpPr/>
      </xdr:nvCxnSpPr>
      <xdr:spPr>
        <a:xfrm flipV="1">
          <a:off x="14592300" y="9791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86377</xdr:rowOff>
    </xdr:from>
    <xdr:ext cx="405111" cy="259045"/>
    <xdr:sp macro="" textlink="">
      <xdr:nvSpPr>
        <xdr:cNvPr id="367" name="n_1mainValue【保健センター・保健所】&#10;有形固定資産減価償却率"/>
        <xdr:cNvSpPr txBox="1"/>
      </xdr:nvSpPr>
      <xdr:spPr>
        <a:xfrm>
          <a:off x="15266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128287</xdr:rowOff>
    </xdr:from>
    <xdr:ext cx="405111" cy="259045"/>
    <xdr:sp macro="" textlink="">
      <xdr:nvSpPr>
        <xdr:cNvPr id="368" name="n_2mainValue【保健センター・保健所】&#10;有形固定資産減価償却率"/>
        <xdr:cNvSpPr txBox="1"/>
      </xdr:nvSpPr>
      <xdr:spPr>
        <a:xfrm>
          <a:off x="14389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9" name="直線コネクタ 3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0" name="テキスト ボックス 3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1" name="直線コネクタ 3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2" name="テキスト ボックス 3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3" name="直線コネクタ 3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4" name="テキスト ボックス 3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5" name="直線コネクタ 3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6" name="テキスト ボックス 3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7" name="直線コネクタ 3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8" name="テキスト ボックス 3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92" name="直線コネクタ 391"/>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93"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94" name="直線コネクタ 393"/>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95"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6" name="直線コネクタ 395"/>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397"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398" name="フローチャート: 判断 397"/>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399" name="フローチャート: 判断 398"/>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400"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01" name="フローチャート: 判断 400"/>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402"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3" name="テキスト ボックス 4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99695</xdr:rowOff>
    </xdr:from>
    <xdr:to>
      <xdr:col>112</xdr:col>
      <xdr:colOff>38100</xdr:colOff>
      <xdr:row>64</xdr:row>
      <xdr:rowOff>29845</xdr:rowOff>
    </xdr:to>
    <xdr:sp macro="" textlink="">
      <xdr:nvSpPr>
        <xdr:cNvPr id="408" name="楕円 407"/>
        <xdr:cNvSpPr/>
      </xdr:nvSpPr>
      <xdr:spPr>
        <a:xfrm>
          <a:off x="21272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103505</xdr:rowOff>
    </xdr:from>
    <xdr:to>
      <xdr:col>107</xdr:col>
      <xdr:colOff>101600</xdr:colOff>
      <xdr:row>64</xdr:row>
      <xdr:rowOff>33655</xdr:rowOff>
    </xdr:to>
    <xdr:sp macro="" textlink="">
      <xdr:nvSpPr>
        <xdr:cNvPr id="409" name="楕円 408"/>
        <xdr:cNvSpPr/>
      </xdr:nvSpPr>
      <xdr:spPr>
        <a:xfrm>
          <a:off x="20383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150495</xdr:rowOff>
    </xdr:from>
    <xdr:to>
      <xdr:col>111</xdr:col>
      <xdr:colOff>177800</xdr:colOff>
      <xdr:row>63</xdr:row>
      <xdr:rowOff>154305</xdr:rowOff>
    </xdr:to>
    <xdr:cxnSp macro="">
      <xdr:nvCxnSpPr>
        <xdr:cNvPr id="410" name="直線コネクタ 409"/>
        <xdr:cNvCxnSpPr/>
      </xdr:nvCxnSpPr>
      <xdr:spPr>
        <a:xfrm flipV="1">
          <a:off x="20434300" y="109518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20972</xdr:rowOff>
    </xdr:from>
    <xdr:ext cx="469744" cy="259045"/>
    <xdr:sp macro="" textlink="">
      <xdr:nvSpPr>
        <xdr:cNvPr id="411" name="n_1mainValue【保健センター・保健所】&#10;一人当たり面積"/>
        <xdr:cNvSpPr txBox="1"/>
      </xdr:nvSpPr>
      <xdr:spPr>
        <a:xfrm>
          <a:off x="21075727" y="109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24782</xdr:rowOff>
    </xdr:from>
    <xdr:ext cx="469744" cy="259045"/>
    <xdr:sp macro="" textlink="">
      <xdr:nvSpPr>
        <xdr:cNvPr id="412" name="n_2mainValue【保健センター・保健所】&#10;一人当たり面積"/>
        <xdr:cNvSpPr txBox="1"/>
      </xdr:nvSpPr>
      <xdr:spPr>
        <a:xfrm>
          <a:off x="20199427" y="1099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8" name="正方形/長方形 42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9" name="正方形/長方形 4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0" name="正方形/長方形 4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1" name="正方形/長方形 4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2" name="正方形/長方形 4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3" name="正方形/長方形 4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4" name="正方形/長方形 4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5" name="正方形/長方形 4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6" name="正方形/長方形 4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7" name="テキスト ボックス 4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8" name="直線コネクタ 4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39" name="テキスト ボックス 43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0" name="直線コネクタ 4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1" name="テキスト ボックス 4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2" name="直線コネクタ 4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3" name="テキスト ボックス 4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4" name="直線コネクタ 4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5" name="テキスト ボックス 4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6" name="直線コネクタ 4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7" name="テキスト ボックス 4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8" name="直線コネクタ 4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49" name="テキスト ボックス 4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0" name="直線コネクタ 4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1" name="テキスト ボックス 4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53" name="直線コネクタ 452"/>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54"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55" name="直線コネクタ 454"/>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5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7" name="直線コネクタ 45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58"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59" name="フローチャート: 判断 458"/>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60" name="フローチャート: 判断 459"/>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61"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62" name="フローチャート: 判断 461"/>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63"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4" name="テキスト ボックス 4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5" name="テキスト ボックス 4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6" name="テキスト ボックス 4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7" name="テキスト ボックス 4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8" name="テキスト ボックス 4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86361</xdr:rowOff>
    </xdr:from>
    <xdr:to>
      <xdr:col>81</xdr:col>
      <xdr:colOff>101600</xdr:colOff>
      <xdr:row>101</xdr:row>
      <xdr:rowOff>16511</xdr:rowOff>
    </xdr:to>
    <xdr:sp macro="" textlink="">
      <xdr:nvSpPr>
        <xdr:cNvPr id="469" name="楕円 468"/>
        <xdr:cNvSpPr/>
      </xdr:nvSpPr>
      <xdr:spPr>
        <a:xfrm>
          <a:off x="15430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78739</xdr:rowOff>
    </xdr:from>
    <xdr:to>
      <xdr:col>76</xdr:col>
      <xdr:colOff>165100</xdr:colOff>
      <xdr:row>106</xdr:row>
      <xdr:rowOff>8889</xdr:rowOff>
    </xdr:to>
    <xdr:sp macro="" textlink="">
      <xdr:nvSpPr>
        <xdr:cNvPr id="470" name="楕円 469"/>
        <xdr:cNvSpPr/>
      </xdr:nvSpPr>
      <xdr:spPr>
        <a:xfrm>
          <a:off x="14541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137161</xdr:rowOff>
    </xdr:from>
    <xdr:to>
      <xdr:col>81</xdr:col>
      <xdr:colOff>50800</xdr:colOff>
      <xdr:row>105</xdr:row>
      <xdr:rowOff>129539</xdr:rowOff>
    </xdr:to>
    <xdr:cxnSp macro="">
      <xdr:nvCxnSpPr>
        <xdr:cNvPr id="471" name="直線コネクタ 470"/>
        <xdr:cNvCxnSpPr/>
      </xdr:nvCxnSpPr>
      <xdr:spPr>
        <a:xfrm flipV="1">
          <a:off x="14592300" y="17282161"/>
          <a:ext cx="889000" cy="8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33038</xdr:rowOff>
    </xdr:from>
    <xdr:ext cx="405111" cy="259045"/>
    <xdr:sp macro="" textlink="">
      <xdr:nvSpPr>
        <xdr:cNvPr id="472" name="n_1mainValue【庁舎】&#10;有形固定資産減価償却率"/>
        <xdr:cNvSpPr txBox="1"/>
      </xdr:nvSpPr>
      <xdr:spPr>
        <a:xfrm>
          <a:off x="15266044" y="1700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xdr:rowOff>
    </xdr:from>
    <xdr:ext cx="405111" cy="259045"/>
    <xdr:sp macro="" textlink="">
      <xdr:nvSpPr>
        <xdr:cNvPr id="473" name="n_2mainValue【庁舎】&#10;有形固定資産減価償却率"/>
        <xdr:cNvSpPr txBox="1"/>
      </xdr:nvSpPr>
      <xdr:spPr>
        <a:xfrm>
          <a:off x="14389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4" name="正方形/長方形 4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5" name="正方形/長方形 4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6" name="正方形/長方形 4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7" name="正方形/長方形 4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8" name="正方形/長方形 4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9" name="正方形/長方形 4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0" name="正方形/長方形 4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1" name="正方形/長方形 4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2" name="テキスト ボックス 4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3" name="直線コネクタ 4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4" name="直線コネクタ 4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5" name="テキスト ボックス 4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6" name="直線コネクタ 4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7" name="テキスト ボックス 4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8" name="直線コネクタ 4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9" name="テキスト ボックス 4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0" name="直線コネクタ 4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1" name="テキスト ボックス 4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2" name="直線コネクタ 4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3" name="テキスト ボックス 4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4" name="直線コネクタ 4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5" name="テキスト ボックス 4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7" name="テキスト ボックス 4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99" name="直線コネクタ 498"/>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00"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01" name="直線コネクタ 500"/>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02"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03" name="直線コネクタ 502"/>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04"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05" name="フローチャート: 判断 504"/>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06" name="フローチャート: 判断 505"/>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07"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08" name="フローチャート: 判断 507"/>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09"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0" name="テキスト ボックス 5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47716</xdr:rowOff>
    </xdr:from>
    <xdr:to>
      <xdr:col>112</xdr:col>
      <xdr:colOff>38100</xdr:colOff>
      <xdr:row>107</xdr:row>
      <xdr:rowOff>149316</xdr:rowOff>
    </xdr:to>
    <xdr:sp macro="" textlink="">
      <xdr:nvSpPr>
        <xdr:cNvPr id="515" name="楕円 514"/>
        <xdr:cNvSpPr/>
      </xdr:nvSpPr>
      <xdr:spPr>
        <a:xfrm>
          <a:off x="212725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16" name="楕円 515"/>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107</xdr:row>
      <xdr:rowOff>98516</xdr:rowOff>
    </xdr:to>
    <xdr:cxnSp macro="">
      <xdr:nvCxnSpPr>
        <xdr:cNvPr id="517" name="直線コネクタ 516"/>
        <xdr:cNvCxnSpPr/>
      </xdr:nvCxnSpPr>
      <xdr:spPr>
        <a:xfrm>
          <a:off x="20434300" y="18227039"/>
          <a:ext cx="889000" cy="2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140443</xdr:rowOff>
    </xdr:from>
    <xdr:ext cx="469744" cy="259045"/>
    <xdr:sp macro="" textlink="">
      <xdr:nvSpPr>
        <xdr:cNvPr id="518" name="n_1mainValue【庁舎】&#10;一人当たり面積"/>
        <xdr:cNvSpPr txBox="1"/>
      </xdr:nvSpPr>
      <xdr:spPr>
        <a:xfrm>
          <a:off x="210757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519"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以降に建設された施設が多く、今後、改修や大規模修繕が必要な時期を迎えることから、「安平町公共施設等総合管理計画」に基づき、更新・統廃合・長寿命化等を計画的に進めてい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8,167
8,110
237.16
8,367,430
8,249,847
117,583
4,728,846
9,347,166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高額所得者（軽種馬事業主等）が居住していることもあり類似団体を上回っています</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17</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年度の地方税収入総額</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18</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6</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百万円をピークに減収</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傾向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となっており</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ましたが、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年度では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15</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千万円、</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年度では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14</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年度では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千万円と、</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近年では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増加傾向にあります。</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今後も税収増加等により歳入の確保を図るとともに、「職員定員適正化計画」に基づく人件費の抑制及び「行政改革プラン」に沿った行政の効率化を図り、財政の健全化に努めます。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93435</xdr:rowOff>
    </xdr:to>
    <xdr:cxnSp macro="">
      <xdr:nvCxnSpPr>
        <xdr:cNvPr id="70" name="直線コネクタ 69"/>
        <xdr:cNvCxnSpPr/>
      </xdr:nvCxnSpPr>
      <xdr:spPr>
        <a:xfrm flipV="1">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145143</xdr:rowOff>
    </xdr:to>
    <xdr:cxnSp macro="">
      <xdr:nvCxnSpPr>
        <xdr:cNvPr id="73" name="直線コネクタ 72"/>
        <xdr:cNvCxnSpPr/>
      </xdr:nvCxnSpPr>
      <xdr:spPr>
        <a:xfrm flipV="1">
          <a:off x="3225800" y="71228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6" name="直線コネクタ 75"/>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79" name="直線コネクタ 78"/>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9" name="楕円 88"/>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0"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3" name="楕円 92"/>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94" name="テキスト ボックス 93"/>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5" name="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6" name="テキスト ボックス 95"/>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歳入では普通交付税が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収（</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、歳出では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物件費（ふるさと納税システム運用業務前年度比</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62</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百万円の増）、</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補助費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子どものための教育・保育給付費負担金前年度比</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141</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百万円の増）、公債費（前年度比</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百万円の増）の増等によって、経常経費が増加しています。</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年度の</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87.2</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％に対して、平成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89.9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％増加し、</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類似団体の</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86.3</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％を上回っています。</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今後は大規模太陽光発電施設の建設に伴う税収増など安定的な自主財源を確保するとともに、「行政改革プラン」に基づき経常的経費（行政コスト）の削減を図り、経常収支比率の改善に努めます。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58674</xdr:rowOff>
    </xdr:to>
    <xdr:cxnSp macro="">
      <xdr:nvCxnSpPr>
        <xdr:cNvPr id="131" name="直線コネクタ 130"/>
        <xdr:cNvCxnSpPr/>
      </xdr:nvCxnSpPr>
      <xdr:spPr>
        <a:xfrm>
          <a:off x="4114800" y="1090117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63</xdr:row>
      <xdr:rowOff>99822</xdr:rowOff>
    </xdr:to>
    <xdr:cxnSp macro="">
      <xdr:nvCxnSpPr>
        <xdr:cNvPr id="134" name="直線コネクタ 133"/>
        <xdr:cNvCxnSpPr/>
      </xdr:nvCxnSpPr>
      <xdr:spPr>
        <a:xfrm>
          <a:off x="3225800" y="1070330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63</xdr:row>
      <xdr:rowOff>22606</xdr:rowOff>
    </xdr:to>
    <xdr:cxnSp macro="">
      <xdr:nvCxnSpPr>
        <xdr:cNvPr id="137" name="直線コネクタ 136"/>
        <xdr:cNvCxnSpPr/>
      </xdr:nvCxnSpPr>
      <xdr:spPr>
        <a:xfrm flipV="1">
          <a:off x="2336800" y="107033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22606</xdr:rowOff>
    </xdr:to>
    <xdr:cxnSp macro="">
      <xdr:nvCxnSpPr>
        <xdr:cNvPr id="140" name="直線コネクタ 139"/>
        <xdr:cNvCxnSpPr/>
      </xdr:nvCxnSpPr>
      <xdr:spPr>
        <a:xfrm>
          <a:off x="1447800" y="106502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50" name="楕円 149"/>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51"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52" name="楕円 151"/>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53" name="テキスト ボックス 15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54" name="楕円 153"/>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108983</xdr:rowOff>
    </xdr:from>
    <xdr:ext cx="762000" cy="259045"/>
    <xdr:sp macro="" textlink="">
      <xdr:nvSpPr>
        <xdr:cNvPr id="155" name="テキスト ボックス 154"/>
        <xdr:cNvSpPr txBox="1"/>
      </xdr:nvSpPr>
      <xdr:spPr>
        <a:xfrm>
          <a:off x="2844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6" name="楕円 155"/>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57" name="テキスト ボックス 156"/>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8" name="楕円 157"/>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9" name="テキスト ボックス 158"/>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昨年度より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12,289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増加してますが、前年度から引き続き類似団体平均を下回っています。合併市町村特有の課題である公共施設の維持管理経費の増が顕著になっているため、今後は、「公共施設等総合管理計画」基づき、公共施設の統廃合や指定管理者制度の導入検討及び民間委託などの推進により経費削減に努め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22059</xdr:rowOff>
    </xdr:from>
    <xdr:to>
      <xdr:col>23</xdr:col>
      <xdr:colOff>133350</xdr:colOff>
      <xdr:row>84</xdr:row>
      <xdr:rowOff>64421</xdr:rowOff>
    </xdr:to>
    <xdr:cxnSp macro="">
      <xdr:nvCxnSpPr>
        <xdr:cNvPr id="196" name="直線コネクタ 195"/>
        <xdr:cNvCxnSpPr/>
      </xdr:nvCxnSpPr>
      <xdr:spPr>
        <a:xfrm>
          <a:off x="4114800" y="14423859"/>
          <a:ext cx="838200" cy="4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64103</xdr:rowOff>
    </xdr:from>
    <xdr:to>
      <xdr:col>19</xdr:col>
      <xdr:colOff>133350</xdr:colOff>
      <xdr:row>84</xdr:row>
      <xdr:rowOff>22059</xdr:rowOff>
    </xdr:to>
    <xdr:cxnSp macro="">
      <xdr:nvCxnSpPr>
        <xdr:cNvPr id="199" name="直線コネクタ 198"/>
        <xdr:cNvCxnSpPr/>
      </xdr:nvCxnSpPr>
      <xdr:spPr>
        <a:xfrm>
          <a:off x="3225800" y="14294453"/>
          <a:ext cx="889000" cy="1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22862</xdr:rowOff>
    </xdr:from>
    <xdr:to>
      <xdr:col>15</xdr:col>
      <xdr:colOff>82550</xdr:colOff>
      <xdr:row>83</xdr:row>
      <xdr:rowOff>64103</xdr:rowOff>
    </xdr:to>
    <xdr:cxnSp macro="">
      <xdr:nvCxnSpPr>
        <xdr:cNvPr id="202" name="直線コネクタ 201"/>
        <xdr:cNvCxnSpPr/>
      </xdr:nvCxnSpPr>
      <xdr:spPr>
        <a:xfrm>
          <a:off x="2336800" y="14253212"/>
          <a:ext cx="889000" cy="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17140</xdr:rowOff>
    </xdr:from>
    <xdr:to>
      <xdr:col>11</xdr:col>
      <xdr:colOff>31750</xdr:colOff>
      <xdr:row>83</xdr:row>
      <xdr:rowOff>22862</xdr:rowOff>
    </xdr:to>
    <xdr:cxnSp macro="">
      <xdr:nvCxnSpPr>
        <xdr:cNvPr id="205" name="直線コネクタ 204"/>
        <xdr:cNvCxnSpPr/>
      </xdr:nvCxnSpPr>
      <xdr:spPr>
        <a:xfrm>
          <a:off x="1447800" y="14247490"/>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13621</xdr:rowOff>
    </xdr:from>
    <xdr:to>
      <xdr:col>23</xdr:col>
      <xdr:colOff>184150</xdr:colOff>
      <xdr:row>84</xdr:row>
      <xdr:rowOff>115221</xdr:rowOff>
    </xdr:to>
    <xdr:sp macro="" textlink="">
      <xdr:nvSpPr>
        <xdr:cNvPr id="215" name="楕円 214"/>
        <xdr:cNvSpPr/>
      </xdr:nvSpPr>
      <xdr:spPr>
        <a:xfrm>
          <a:off x="4902200" y="144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157148</xdr:rowOff>
    </xdr:from>
    <xdr:ext cx="762000" cy="259045"/>
    <xdr:sp macro="" textlink="">
      <xdr:nvSpPr>
        <xdr:cNvPr id="216" name="人件費・物件費等の状況該当値テキスト"/>
        <xdr:cNvSpPr txBox="1"/>
      </xdr:nvSpPr>
      <xdr:spPr>
        <a:xfrm>
          <a:off x="5041900" y="1438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142709</xdr:rowOff>
    </xdr:from>
    <xdr:to>
      <xdr:col>19</xdr:col>
      <xdr:colOff>184150</xdr:colOff>
      <xdr:row>84</xdr:row>
      <xdr:rowOff>72859</xdr:rowOff>
    </xdr:to>
    <xdr:sp macro="" textlink="">
      <xdr:nvSpPr>
        <xdr:cNvPr id="217" name="楕円 216"/>
        <xdr:cNvSpPr/>
      </xdr:nvSpPr>
      <xdr:spPr>
        <a:xfrm>
          <a:off x="4064000" y="143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57636</xdr:rowOff>
    </xdr:from>
    <xdr:ext cx="736600" cy="259045"/>
    <xdr:sp macro="" textlink="">
      <xdr:nvSpPr>
        <xdr:cNvPr id="218" name="テキスト ボックス 217"/>
        <xdr:cNvSpPr txBox="1"/>
      </xdr:nvSpPr>
      <xdr:spPr>
        <a:xfrm>
          <a:off x="3733800" y="14459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13303</xdr:rowOff>
    </xdr:from>
    <xdr:to>
      <xdr:col>15</xdr:col>
      <xdr:colOff>133350</xdr:colOff>
      <xdr:row>83</xdr:row>
      <xdr:rowOff>114903</xdr:rowOff>
    </xdr:to>
    <xdr:sp macro="" textlink="">
      <xdr:nvSpPr>
        <xdr:cNvPr id="219" name="楕円 218"/>
        <xdr:cNvSpPr/>
      </xdr:nvSpPr>
      <xdr:spPr>
        <a:xfrm>
          <a:off x="3175000" y="142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125080</xdr:rowOff>
    </xdr:from>
    <xdr:ext cx="762000" cy="259045"/>
    <xdr:sp macro="" textlink="">
      <xdr:nvSpPr>
        <xdr:cNvPr id="220" name="テキスト ボックス 219"/>
        <xdr:cNvSpPr txBox="1"/>
      </xdr:nvSpPr>
      <xdr:spPr>
        <a:xfrm>
          <a:off x="2844800" y="1401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143512</xdr:rowOff>
    </xdr:from>
    <xdr:to>
      <xdr:col>11</xdr:col>
      <xdr:colOff>82550</xdr:colOff>
      <xdr:row>83</xdr:row>
      <xdr:rowOff>73662</xdr:rowOff>
    </xdr:to>
    <xdr:sp macro="" textlink="">
      <xdr:nvSpPr>
        <xdr:cNvPr id="221" name="楕円 220"/>
        <xdr:cNvSpPr/>
      </xdr:nvSpPr>
      <xdr:spPr>
        <a:xfrm>
          <a:off x="2286000" y="1420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83839</xdr:rowOff>
    </xdr:from>
    <xdr:ext cx="762000" cy="259045"/>
    <xdr:sp macro="" textlink="">
      <xdr:nvSpPr>
        <xdr:cNvPr id="222" name="テキスト ボックス 221"/>
        <xdr:cNvSpPr txBox="1"/>
      </xdr:nvSpPr>
      <xdr:spPr>
        <a:xfrm>
          <a:off x="1955800" y="1397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137790</xdr:rowOff>
    </xdr:from>
    <xdr:to>
      <xdr:col>7</xdr:col>
      <xdr:colOff>31750</xdr:colOff>
      <xdr:row>83</xdr:row>
      <xdr:rowOff>67940</xdr:rowOff>
    </xdr:to>
    <xdr:sp macro="" textlink="">
      <xdr:nvSpPr>
        <xdr:cNvPr id="223" name="楕円 222"/>
        <xdr:cNvSpPr/>
      </xdr:nvSpPr>
      <xdr:spPr>
        <a:xfrm>
          <a:off x="1397000" y="141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78117</xdr:rowOff>
    </xdr:from>
    <xdr:ext cx="762000" cy="259045"/>
    <xdr:sp macro="" textlink="">
      <xdr:nvSpPr>
        <xdr:cNvPr id="224" name="テキスト ボックス 223"/>
        <xdr:cNvSpPr txBox="1"/>
      </xdr:nvSpPr>
      <xdr:spPr>
        <a:xfrm>
          <a:off x="1066800" y="139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給与構造改革を実施し、国の給与制度に準拠していますが、類似団体平均を上回っています。今後も「職員定員適正化計画」に基づき、級別職員数比率の見直し等、給与の適正化に今後も努めていきま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86</xdr:row>
      <xdr:rowOff>133773</xdr:rowOff>
    </xdr:to>
    <xdr:cxnSp macro="">
      <xdr:nvCxnSpPr>
        <xdr:cNvPr id="258" name="直線コネクタ 257"/>
        <xdr:cNvCxnSpPr/>
      </xdr:nvCxnSpPr>
      <xdr:spPr>
        <a:xfrm>
          <a:off x="16179800" y="148784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133773</xdr:rowOff>
    </xdr:to>
    <xdr:cxnSp macro="">
      <xdr:nvCxnSpPr>
        <xdr:cNvPr id="261" name="直線コネクタ 260"/>
        <xdr:cNvCxnSpPr/>
      </xdr:nvCxnSpPr>
      <xdr:spPr>
        <a:xfrm>
          <a:off x="15290800" y="1480608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109643</xdr:rowOff>
    </xdr:to>
    <xdr:cxnSp macro="">
      <xdr:nvCxnSpPr>
        <xdr:cNvPr id="264" name="直線コネクタ 263"/>
        <xdr:cNvCxnSpPr/>
      </xdr:nvCxnSpPr>
      <xdr:spPr>
        <a:xfrm flipV="1">
          <a:off x="14401800" y="1480608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109643</xdr:rowOff>
    </xdr:from>
    <xdr:to>
      <xdr:col>68</xdr:col>
      <xdr:colOff>152400</xdr:colOff>
      <xdr:row>86</xdr:row>
      <xdr:rowOff>133773</xdr:rowOff>
    </xdr:to>
    <xdr:cxnSp macro="">
      <xdr:nvCxnSpPr>
        <xdr:cNvPr id="267" name="直線コネクタ 266"/>
        <xdr:cNvCxnSpPr/>
      </xdr:nvCxnSpPr>
      <xdr:spPr>
        <a:xfrm flipV="1">
          <a:off x="13512800" y="14854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7" name="楕円 276"/>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55050</xdr:rowOff>
    </xdr:from>
    <xdr:ext cx="762000" cy="259045"/>
    <xdr:sp macro="" textlink="">
      <xdr:nvSpPr>
        <xdr:cNvPr id="278"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9" name="楕円 278"/>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169350</xdr:rowOff>
    </xdr:from>
    <xdr:ext cx="736600" cy="259045"/>
    <xdr:sp macro="" textlink="">
      <xdr:nvSpPr>
        <xdr:cNvPr id="280" name="テキスト ボックス 279"/>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1" name="楕円 280"/>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2" name="テキスト ボックス 281"/>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83" name="楕円 282"/>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145220</xdr:rowOff>
    </xdr:from>
    <xdr:ext cx="762000" cy="259045"/>
    <xdr:sp macro="" textlink="">
      <xdr:nvSpPr>
        <xdr:cNvPr id="284" name="テキスト ボックス 283"/>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85" name="楕円 284"/>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86" name="テキスト ボックス 285"/>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年３月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日に合併して以来、職員数の抑制のため５人の退職者に対し１名の採用を基本として取り組んできましたが、今後も「職員定員適正化計画」に基づき適正な定員管理を行っていきます。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5366</xdr:rowOff>
    </xdr:from>
    <xdr:to>
      <xdr:col>81</xdr:col>
      <xdr:colOff>44450</xdr:colOff>
      <xdr:row>61</xdr:row>
      <xdr:rowOff>16225</xdr:rowOff>
    </xdr:to>
    <xdr:cxnSp macro="">
      <xdr:nvCxnSpPr>
        <xdr:cNvPr id="317" name="直線コネクタ 316"/>
        <xdr:cNvCxnSpPr/>
      </xdr:nvCxnSpPr>
      <xdr:spPr>
        <a:xfrm>
          <a:off x="16179800" y="10463816"/>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170783</xdr:rowOff>
    </xdr:from>
    <xdr:to>
      <xdr:col>77</xdr:col>
      <xdr:colOff>44450</xdr:colOff>
      <xdr:row>61</xdr:row>
      <xdr:rowOff>5366</xdr:rowOff>
    </xdr:to>
    <xdr:cxnSp macro="">
      <xdr:nvCxnSpPr>
        <xdr:cNvPr id="320" name="直線コネクタ 319"/>
        <xdr:cNvCxnSpPr/>
      </xdr:nvCxnSpPr>
      <xdr:spPr>
        <a:xfrm>
          <a:off x="15290800" y="1045778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170783</xdr:rowOff>
    </xdr:from>
    <xdr:to>
      <xdr:col>72</xdr:col>
      <xdr:colOff>203200</xdr:colOff>
      <xdr:row>61</xdr:row>
      <xdr:rowOff>53625</xdr:rowOff>
    </xdr:to>
    <xdr:cxnSp macro="">
      <xdr:nvCxnSpPr>
        <xdr:cNvPr id="323" name="直線コネクタ 322"/>
        <xdr:cNvCxnSpPr/>
      </xdr:nvCxnSpPr>
      <xdr:spPr>
        <a:xfrm flipV="1">
          <a:off x="14401800" y="1045778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5366</xdr:rowOff>
    </xdr:from>
    <xdr:to>
      <xdr:col>68</xdr:col>
      <xdr:colOff>152400</xdr:colOff>
      <xdr:row>61</xdr:row>
      <xdr:rowOff>53625</xdr:rowOff>
    </xdr:to>
    <xdr:cxnSp macro="">
      <xdr:nvCxnSpPr>
        <xdr:cNvPr id="326" name="直線コネクタ 325"/>
        <xdr:cNvCxnSpPr/>
      </xdr:nvCxnSpPr>
      <xdr:spPr>
        <a:xfrm>
          <a:off x="13512800" y="1046381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136875</xdr:rowOff>
    </xdr:from>
    <xdr:to>
      <xdr:col>81</xdr:col>
      <xdr:colOff>95250</xdr:colOff>
      <xdr:row>61</xdr:row>
      <xdr:rowOff>67025</xdr:rowOff>
    </xdr:to>
    <xdr:sp macro="" textlink="">
      <xdr:nvSpPr>
        <xdr:cNvPr id="336" name="楕円 335"/>
        <xdr:cNvSpPr/>
      </xdr:nvSpPr>
      <xdr:spPr>
        <a:xfrm>
          <a:off x="16967200" y="104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153402</xdr:rowOff>
    </xdr:from>
    <xdr:ext cx="762000" cy="259045"/>
    <xdr:sp macro="" textlink="">
      <xdr:nvSpPr>
        <xdr:cNvPr id="337" name="定員管理の状況該当値テキスト"/>
        <xdr:cNvSpPr txBox="1"/>
      </xdr:nvSpPr>
      <xdr:spPr>
        <a:xfrm>
          <a:off x="17106900" y="1026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126016</xdr:rowOff>
    </xdr:from>
    <xdr:to>
      <xdr:col>77</xdr:col>
      <xdr:colOff>95250</xdr:colOff>
      <xdr:row>61</xdr:row>
      <xdr:rowOff>56166</xdr:rowOff>
    </xdr:to>
    <xdr:sp macro="" textlink="">
      <xdr:nvSpPr>
        <xdr:cNvPr id="338" name="楕円 337"/>
        <xdr:cNvSpPr/>
      </xdr:nvSpPr>
      <xdr:spPr>
        <a:xfrm>
          <a:off x="16129000" y="104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66343</xdr:rowOff>
    </xdr:from>
    <xdr:ext cx="736600" cy="259045"/>
    <xdr:sp macro="" textlink="">
      <xdr:nvSpPr>
        <xdr:cNvPr id="339" name="テキスト ボックス 338"/>
        <xdr:cNvSpPr txBox="1"/>
      </xdr:nvSpPr>
      <xdr:spPr>
        <a:xfrm>
          <a:off x="15798800" y="10181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119983</xdr:rowOff>
    </xdr:from>
    <xdr:to>
      <xdr:col>73</xdr:col>
      <xdr:colOff>44450</xdr:colOff>
      <xdr:row>61</xdr:row>
      <xdr:rowOff>50133</xdr:rowOff>
    </xdr:to>
    <xdr:sp macro="" textlink="">
      <xdr:nvSpPr>
        <xdr:cNvPr id="340" name="楕円 339"/>
        <xdr:cNvSpPr/>
      </xdr:nvSpPr>
      <xdr:spPr>
        <a:xfrm>
          <a:off x="15240000" y="10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60310</xdr:rowOff>
    </xdr:from>
    <xdr:ext cx="762000" cy="259045"/>
    <xdr:sp macro="" textlink="">
      <xdr:nvSpPr>
        <xdr:cNvPr id="341" name="テキスト ボックス 340"/>
        <xdr:cNvSpPr txBox="1"/>
      </xdr:nvSpPr>
      <xdr:spPr>
        <a:xfrm>
          <a:off x="14909800" y="1017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2825</xdr:rowOff>
    </xdr:from>
    <xdr:to>
      <xdr:col>68</xdr:col>
      <xdr:colOff>203200</xdr:colOff>
      <xdr:row>61</xdr:row>
      <xdr:rowOff>104425</xdr:rowOff>
    </xdr:to>
    <xdr:sp macro="" textlink="">
      <xdr:nvSpPr>
        <xdr:cNvPr id="342" name="楕円 341"/>
        <xdr:cNvSpPr/>
      </xdr:nvSpPr>
      <xdr:spPr>
        <a:xfrm>
          <a:off x="14351000" y="1046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114602</xdr:rowOff>
    </xdr:from>
    <xdr:ext cx="762000" cy="259045"/>
    <xdr:sp macro="" textlink="">
      <xdr:nvSpPr>
        <xdr:cNvPr id="343" name="テキスト ボックス 342"/>
        <xdr:cNvSpPr txBox="1"/>
      </xdr:nvSpPr>
      <xdr:spPr>
        <a:xfrm>
          <a:off x="14020800" y="1023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126016</xdr:rowOff>
    </xdr:from>
    <xdr:to>
      <xdr:col>64</xdr:col>
      <xdr:colOff>152400</xdr:colOff>
      <xdr:row>61</xdr:row>
      <xdr:rowOff>56166</xdr:rowOff>
    </xdr:to>
    <xdr:sp macro="" textlink="">
      <xdr:nvSpPr>
        <xdr:cNvPr id="344" name="楕円 343"/>
        <xdr:cNvSpPr/>
      </xdr:nvSpPr>
      <xdr:spPr>
        <a:xfrm>
          <a:off x="13462000" y="104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66343</xdr:rowOff>
    </xdr:from>
    <xdr:ext cx="762000" cy="259045"/>
    <xdr:sp macro="" textlink="">
      <xdr:nvSpPr>
        <xdr:cNvPr id="345" name="テキスト ボックス 344"/>
        <xdr:cNvSpPr txBox="1"/>
      </xdr:nvSpPr>
      <xdr:spPr>
        <a:xfrm>
          <a:off x="13131800" y="1018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実質公債費比率の改善に向け、公債費に準ずる債務負担行為の繰上償還を行ってきたことにより改善傾向にありま</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が、類似団体よりも高い水準にあります。　今後も道の駅整備事業など大規模な事業を予定していることから、合併特例債や過疎債など交付税措置のある起債の活用及び新規発行の抑制により財政の健全化に努めます。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88138</xdr:rowOff>
    </xdr:to>
    <xdr:cxnSp macro="">
      <xdr:nvCxnSpPr>
        <xdr:cNvPr id="376" name="直線コネクタ 375"/>
        <xdr:cNvCxnSpPr/>
      </xdr:nvCxnSpPr>
      <xdr:spPr>
        <a:xfrm>
          <a:off x="16179800" y="723595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59182</xdr:rowOff>
    </xdr:to>
    <xdr:cxnSp macro="">
      <xdr:nvCxnSpPr>
        <xdr:cNvPr id="379" name="直線コネクタ 378"/>
        <xdr:cNvCxnSpPr/>
      </xdr:nvCxnSpPr>
      <xdr:spPr>
        <a:xfrm flipV="1">
          <a:off x="15290800" y="723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59182</xdr:rowOff>
    </xdr:to>
    <xdr:cxnSp macro="">
      <xdr:nvCxnSpPr>
        <xdr:cNvPr id="382" name="直線コネクタ 381"/>
        <xdr:cNvCxnSpPr/>
      </xdr:nvCxnSpPr>
      <xdr:spPr>
        <a:xfrm>
          <a:off x="14401800" y="7260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59182</xdr:rowOff>
    </xdr:from>
    <xdr:to>
      <xdr:col>68</xdr:col>
      <xdr:colOff>152400</xdr:colOff>
      <xdr:row>42</xdr:row>
      <xdr:rowOff>112268</xdr:rowOff>
    </xdr:to>
    <xdr:cxnSp macro="">
      <xdr:nvCxnSpPr>
        <xdr:cNvPr id="385" name="直線コネクタ 384"/>
        <xdr:cNvCxnSpPr/>
      </xdr:nvCxnSpPr>
      <xdr:spPr>
        <a:xfrm flipV="1">
          <a:off x="13512800" y="72600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395" name="楕円 394"/>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396" name="公債費負担の状況該当値テキスト"/>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397" name="楕円 396"/>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398" name="テキスト ボックス 397"/>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399" name="楕円 398"/>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400" name="テキスト ボックス 399"/>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8382</xdr:rowOff>
    </xdr:from>
    <xdr:to>
      <xdr:col>68</xdr:col>
      <xdr:colOff>203200</xdr:colOff>
      <xdr:row>42</xdr:row>
      <xdr:rowOff>109982</xdr:rowOff>
    </xdr:to>
    <xdr:sp macro="" textlink="">
      <xdr:nvSpPr>
        <xdr:cNvPr id="401" name="楕円 400"/>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94759</xdr:rowOff>
    </xdr:from>
    <xdr:ext cx="762000" cy="259045"/>
    <xdr:sp macro="" textlink="">
      <xdr:nvSpPr>
        <xdr:cNvPr id="402" name="テキスト ボックス 401"/>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3" name="楕円 402"/>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4" name="テキスト ボックス 403"/>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80.8</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％増加し、</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依然として類似団体平均を大きく上回っています。合併時に作成した建設計画に基づく消防庁舎建設や児童福祉複合施設建設のほか、学校の建替えや耐震化事業、給食センター建替え</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、スポーツセンター整備事業、役場庁舎増築事業</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などの大型事業の実施が続いたことによる町債の借入等により将来負担が増えています。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今後も</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道の駅整備事業など</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大規模な事業を予定していることから、国の補助金や有利な起債を活用し町負担の軽減を図るほか、「中期財政計画」に基づき計画的な事業を実施することで財政の健全化に努めます。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2963</xdr:rowOff>
    </xdr:from>
    <xdr:to>
      <xdr:col>81</xdr:col>
      <xdr:colOff>44450</xdr:colOff>
      <xdr:row>17</xdr:row>
      <xdr:rowOff>105918</xdr:rowOff>
    </xdr:to>
    <xdr:cxnSp macro="">
      <xdr:nvCxnSpPr>
        <xdr:cNvPr id="438" name="直線コネクタ 437"/>
        <xdr:cNvCxnSpPr/>
      </xdr:nvCxnSpPr>
      <xdr:spPr>
        <a:xfrm>
          <a:off x="16179800" y="2917613"/>
          <a:ext cx="8382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67437</xdr:rowOff>
    </xdr:from>
    <xdr:to>
      <xdr:col>77</xdr:col>
      <xdr:colOff>44450</xdr:colOff>
      <xdr:row>17</xdr:row>
      <xdr:rowOff>2963</xdr:rowOff>
    </xdr:to>
    <xdr:cxnSp macro="">
      <xdr:nvCxnSpPr>
        <xdr:cNvPr id="441" name="直線コネクタ 440"/>
        <xdr:cNvCxnSpPr/>
      </xdr:nvCxnSpPr>
      <xdr:spPr>
        <a:xfrm>
          <a:off x="15290800" y="2810637"/>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67437</xdr:rowOff>
    </xdr:from>
    <xdr:to>
      <xdr:col>72</xdr:col>
      <xdr:colOff>203200</xdr:colOff>
      <xdr:row>16</xdr:row>
      <xdr:rowOff>142240</xdr:rowOff>
    </xdr:to>
    <xdr:cxnSp macro="">
      <xdr:nvCxnSpPr>
        <xdr:cNvPr id="444" name="直線コネクタ 443"/>
        <xdr:cNvCxnSpPr/>
      </xdr:nvCxnSpPr>
      <xdr:spPr>
        <a:xfrm flipV="1">
          <a:off x="14401800" y="2810637"/>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142240</xdr:rowOff>
    </xdr:from>
    <xdr:to>
      <xdr:col>68</xdr:col>
      <xdr:colOff>152400</xdr:colOff>
      <xdr:row>17</xdr:row>
      <xdr:rowOff>26289</xdr:rowOff>
    </xdr:to>
    <xdr:cxnSp macro="">
      <xdr:nvCxnSpPr>
        <xdr:cNvPr id="447" name="直線コネクタ 446"/>
        <xdr:cNvCxnSpPr/>
      </xdr:nvCxnSpPr>
      <xdr:spPr>
        <a:xfrm flipV="1">
          <a:off x="13512800" y="288544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55118</xdr:rowOff>
    </xdr:from>
    <xdr:to>
      <xdr:col>81</xdr:col>
      <xdr:colOff>95250</xdr:colOff>
      <xdr:row>17</xdr:row>
      <xdr:rowOff>156718</xdr:rowOff>
    </xdr:to>
    <xdr:sp macro="" textlink="">
      <xdr:nvSpPr>
        <xdr:cNvPr id="457" name="楕円 456"/>
        <xdr:cNvSpPr/>
      </xdr:nvSpPr>
      <xdr:spPr>
        <a:xfrm>
          <a:off x="169672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27195</xdr:rowOff>
    </xdr:from>
    <xdr:ext cx="762000" cy="259045"/>
    <xdr:sp macro="" textlink="">
      <xdr:nvSpPr>
        <xdr:cNvPr id="458" name="将来負担の状況該当値テキスト"/>
        <xdr:cNvSpPr txBox="1"/>
      </xdr:nvSpPr>
      <xdr:spPr>
        <a:xfrm>
          <a:off x="17106900" y="294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123613</xdr:rowOff>
    </xdr:from>
    <xdr:to>
      <xdr:col>77</xdr:col>
      <xdr:colOff>95250</xdr:colOff>
      <xdr:row>17</xdr:row>
      <xdr:rowOff>53763</xdr:rowOff>
    </xdr:to>
    <xdr:sp macro="" textlink="">
      <xdr:nvSpPr>
        <xdr:cNvPr id="459" name="楕円 458"/>
        <xdr:cNvSpPr/>
      </xdr:nvSpPr>
      <xdr:spPr>
        <a:xfrm>
          <a:off x="16129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38540</xdr:rowOff>
    </xdr:from>
    <xdr:ext cx="736600" cy="259045"/>
    <xdr:sp macro="" textlink="">
      <xdr:nvSpPr>
        <xdr:cNvPr id="460" name="テキスト ボックス 459"/>
        <xdr:cNvSpPr txBox="1"/>
      </xdr:nvSpPr>
      <xdr:spPr>
        <a:xfrm>
          <a:off x="15798800" y="295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16637</xdr:rowOff>
    </xdr:from>
    <xdr:to>
      <xdr:col>73</xdr:col>
      <xdr:colOff>44450</xdr:colOff>
      <xdr:row>16</xdr:row>
      <xdr:rowOff>118237</xdr:rowOff>
    </xdr:to>
    <xdr:sp macro="" textlink="">
      <xdr:nvSpPr>
        <xdr:cNvPr id="461" name="楕円 460"/>
        <xdr:cNvSpPr/>
      </xdr:nvSpPr>
      <xdr:spPr>
        <a:xfrm>
          <a:off x="15240000" y="27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103014</xdr:rowOff>
    </xdr:from>
    <xdr:ext cx="762000" cy="259045"/>
    <xdr:sp macro="" textlink="">
      <xdr:nvSpPr>
        <xdr:cNvPr id="462" name="テキスト ボックス 461"/>
        <xdr:cNvSpPr txBox="1"/>
      </xdr:nvSpPr>
      <xdr:spPr>
        <a:xfrm>
          <a:off x="14909800" y="284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63" name="楕円 462"/>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6367</xdr:rowOff>
    </xdr:from>
    <xdr:ext cx="762000" cy="259045"/>
    <xdr:sp macro="" textlink="">
      <xdr:nvSpPr>
        <xdr:cNvPr id="464" name="テキスト ボックス 463"/>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146939</xdr:rowOff>
    </xdr:from>
    <xdr:to>
      <xdr:col>64</xdr:col>
      <xdr:colOff>152400</xdr:colOff>
      <xdr:row>17</xdr:row>
      <xdr:rowOff>77089</xdr:rowOff>
    </xdr:to>
    <xdr:sp macro="" textlink="">
      <xdr:nvSpPr>
        <xdr:cNvPr id="465" name="楕円 464"/>
        <xdr:cNvSpPr/>
      </xdr:nvSpPr>
      <xdr:spPr>
        <a:xfrm>
          <a:off x="13462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61866</xdr:rowOff>
    </xdr:from>
    <xdr:ext cx="762000" cy="259045"/>
    <xdr:sp macro="" textlink="">
      <xdr:nvSpPr>
        <xdr:cNvPr id="466" name="テキスト ボックス 465"/>
        <xdr:cNvSpPr txBox="1"/>
      </xdr:nvSpPr>
      <xdr:spPr>
        <a:xfrm>
          <a:off x="13131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8,167
8,110
237.16
8,367,430
8,249,847
117,583
4,728,846
9,347,166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18</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年度以降、年々減少傾向にあり、平成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も減少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0.4</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％）となりました。今後も「職員定員適正化計画」に基づき退職者５名に対し１名の採用を基本に人事管理を行い人件費の抑制を行っていきます。（合併時の平成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17</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14</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億２千６百万円だった人件費総額が、合併以後議員定数の削減や職員採用の抑制など人件費の削減に取り組んだことにより、平成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11</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になっています。）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149860</xdr:rowOff>
    </xdr:to>
    <xdr:cxnSp macro="">
      <xdr:nvCxnSpPr>
        <xdr:cNvPr id="64" name="直線コネクタ 63"/>
        <xdr:cNvCxnSpPr/>
      </xdr:nvCxnSpPr>
      <xdr:spPr>
        <a:xfrm flipV="1">
          <a:off x="3987800" y="6303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149860</xdr:rowOff>
    </xdr:to>
    <xdr:cxnSp macro="">
      <xdr:nvCxnSpPr>
        <xdr:cNvPr id="67" name="直線コネクタ 66"/>
        <xdr:cNvCxnSpPr/>
      </xdr:nvCxnSpPr>
      <xdr:spPr>
        <a:xfrm>
          <a:off x="3098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149860</xdr:rowOff>
    </xdr:to>
    <xdr:cxnSp macro="">
      <xdr:nvCxnSpPr>
        <xdr:cNvPr id="70" name="直線コネクタ 69"/>
        <xdr:cNvCxnSpPr/>
      </xdr:nvCxnSpPr>
      <xdr:spPr>
        <a:xfrm flipV="1">
          <a:off x="2209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36</xdr:row>
      <xdr:rowOff>149860</xdr:rowOff>
    </xdr:to>
    <xdr:cxnSp macro="">
      <xdr:nvCxnSpPr>
        <xdr:cNvPr id="73" name="直線コネクタ 72"/>
        <xdr:cNvCxnSpPr/>
      </xdr:nvCxnSpPr>
      <xdr:spPr>
        <a:xfrm>
          <a:off x="1320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6" name="テキスト ボックス 85"/>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合併各市町村の課題である公共施設の維持管理経費の増加などにより類似団体より高い数値となっていますが、公民館や社会体育施設など住民サービスや災害時の避難施設となる施設の設置は止むを得ないと考え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今後は「公共施設等総合管理計画」に基づき公共施設の統廃合や指定管理者制度の導入検討及び民間委託などの推進により経費削減に努めます。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117856</xdr:rowOff>
    </xdr:from>
    <xdr:to>
      <xdr:col>82</xdr:col>
      <xdr:colOff>107950</xdr:colOff>
      <xdr:row>14</xdr:row>
      <xdr:rowOff>163576</xdr:rowOff>
    </xdr:to>
    <xdr:cxnSp macro="">
      <xdr:nvCxnSpPr>
        <xdr:cNvPr id="123" name="直線コネクタ 122"/>
        <xdr:cNvCxnSpPr/>
      </xdr:nvCxnSpPr>
      <xdr:spPr>
        <a:xfrm>
          <a:off x="15671800" y="2518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85852</xdr:rowOff>
    </xdr:from>
    <xdr:to>
      <xdr:col>78</xdr:col>
      <xdr:colOff>69850</xdr:colOff>
      <xdr:row>14</xdr:row>
      <xdr:rowOff>117856</xdr:rowOff>
    </xdr:to>
    <xdr:cxnSp macro="">
      <xdr:nvCxnSpPr>
        <xdr:cNvPr id="126" name="直線コネクタ 125"/>
        <xdr:cNvCxnSpPr/>
      </xdr:nvCxnSpPr>
      <xdr:spPr>
        <a:xfrm>
          <a:off x="14782800" y="24861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49276</xdr:rowOff>
    </xdr:from>
    <xdr:to>
      <xdr:col>73</xdr:col>
      <xdr:colOff>180975</xdr:colOff>
      <xdr:row>14</xdr:row>
      <xdr:rowOff>85852</xdr:rowOff>
    </xdr:to>
    <xdr:cxnSp macro="">
      <xdr:nvCxnSpPr>
        <xdr:cNvPr id="129" name="直線コネクタ 128"/>
        <xdr:cNvCxnSpPr/>
      </xdr:nvCxnSpPr>
      <xdr:spPr>
        <a:xfrm>
          <a:off x="13893800" y="24495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49276</xdr:rowOff>
    </xdr:to>
    <xdr:cxnSp macro="">
      <xdr:nvCxnSpPr>
        <xdr:cNvPr id="132" name="直線コネクタ 131"/>
        <xdr:cNvCxnSpPr/>
      </xdr:nvCxnSpPr>
      <xdr:spPr>
        <a:xfrm>
          <a:off x="13004800" y="24130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112776</xdr:rowOff>
    </xdr:from>
    <xdr:to>
      <xdr:col>82</xdr:col>
      <xdr:colOff>158750</xdr:colOff>
      <xdr:row>15</xdr:row>
      <xdr:rowOff>42926</xdr:rowOff>
    </xdr:to>
    <xdr:sp macro="" textlink="">
      <xdr:nvSpPr>
        <xdr:cNvPr id="142" name="楕円 141"/>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84853</xdr:rowOff>
    </xdr:from>
    <xdr:ext cx="762000" cy="259045"/>
    <xdr:sp macro="" textlink="">
      <xdr:nvSpPr>
        <xdr:cNvPr id="143" name="物件費該当値テキスト"/>
        <xdr:cNvSpPr txBox="1"/>
      </xdr:nvSpPr>
      <xdr:spPr>
        <a:xfrm>
          <a:off x="16598900" y="248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67056</xdr:rowOff>
    </xdr:from>
    <xdr:to>
      <xdr:col>78</xdr:col>
      <xdr:colOff>120650</xdr:colOff>
      <xdr:row>14</xdr:row>
      <xdr:rowOff>168656</xdr:rowOff>
    </xdr:to>
    <xdr:sp macro="" textlink="">
      <xdr:nvSpPr>
        <xdr:cNvPr id="144" name="楕円 143"/>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153433</xdr:rowOff>
    </xdr:from>
    <xdr:ext cx="736600" cy="259045"/>
    <xdr:sp macro="" textlink="">
      <xdr:nvSpPr>
        <xdr:cNvPr id="145" name="テキスト ボックス 144"/>
        <xdr:cNvSpPr txBox="1"/>
      </xdr:nvSpPr>
      <xdr:spPr>
        <a:xfrm>
          <a:off x="15290800" y="25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35052</xdr:rowOff>
    </xdr:from>
    <xdr:to>
      <xdr:col>74</xdr:col>
      <xdr:colOff>31750</xdr:colOff>
      <xdr:row>14</xdr:row>
      <xdr:rowOff>136652</xdr:rowOff>
    </xdr:to>
    <xdr:sp macro="" textlink="">
      <xdr:nvSpPr>
        <xdr:cNvPr id="146" name="楕円 145"/>
        <xdr:cNvSpPr/>
      </xdr:nvSpPr>
      <xdr:spPr>
        <a:xfrm>
          <a:off x="14732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121429</xdr:rowOff>
    </xdr:from>
    <xdr:ext cx="762000" cy="259045"/>
    <xdr:sp macro="" textlink="">
      <xdr:nvSpPr>
        <xdr:cNvPr id="147" name="テキスト ボックス 146"/>
        <xdr:cNvSpPr txBox="1"/>
      </xdr:nvSpPr>
      <xdr:spPr>
        <a:xfrm>
          <a:off x="14401800" y="25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169926</xdr:rowOff>
    </xdr:from>
    <xdr:to>
      <xdr:col>69</xdr:col>
      <xdr:colOff>142875</xdr:colOff>
      <xdr:row>14</xdr:row>
      <xdr:rowOff>100076</xdr:rowOff>
    </xdr:to>
    <xdr:sp macro="" textlink="">
      <xdr:nvSpPr>
        <xdr:cNvPr id="148" name="楕円 147"/>
        <xdr:cNvSpPr/>
      </xdr:nvSpPr>
      <xdr:spPr>
        <a:xfrm>
          <a:off x="13843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84853</xdr:rowOff>
    </xdr:from>
    <xdr:ext cx="762000" cy="259045"/>
    <xdr:sp macro="" textlink="">
      <xdr:nvSpPr>
        <xdr:cNvPr id="149" name="テキスト ボックス 148"/>
        <xdr:cNvSpPr txBox="1"/>
      </xdr:nvSpPr>
      <xdr:spPr>
        <a:xfrm>
          <a:off x="13512800" y="248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0" name="楕円 149"/>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1" name="テキスト ボックス 150"/>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定住促進条例に基づき出生祝金や結婚祝金など独自施策を行っていますが、類似団体平均を下回っています。今後も定住促進・人口対策として独自の施策が必要になってくると思われますので、財政運営の大きな負担とならないよう十分検討し、特色あるまちづくりを進めていき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50800</xdr:rowOff>
    </xdr:to>
    <xdr:cxnSp macro="">
      <xdr:nvCxnSpPr>
        <xdr:cNvPr id="184" name="直線コネクタ 183"/>
        <xdr:cNvCxnSpPr/>
      </xdr:nvCxnSpPr>
      <xdr:spPr>
        <a:xfrm flipV="1">
          <a:off x="3987800" y="9213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87" name="直線コネクタ 186"/>
        <xdr:cNvCxnSpPr/>
      </xdr:nvCxnSpPr>
      <xdr:spPr>
        <a:xfrm>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31750</xdr:rowOff>
    </xdr:to>
    <xdr:cxnSp macro="">
      <xdr:nvCxnSpPr>
        <xdr:cNvPr id="190" name="直線コネクタ 189"/>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3" name="直線コネクタ 192"/>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4"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8" name="テキスト ボックス 207"/>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公共下水道事業特別会計や国民健康保険事業特別会計</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への繰出金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が前年度と比較し減少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17.3</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しましたが、公債費（</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百万円）の増加等により、前年度と比較して</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1.1</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％増加し、類似団体平均と比較すると上回っています。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今後は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特別会計</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において、</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長期的な経営改善に向け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健全な財政運営に努めます。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57</xdr:row>
      <xdr:rowOff>1270</xdr:rowOff>
    </xdr:to>
    <xdr:cxnSp macro="">
      <xdr:nvCxnSpPr>
        <xdr:cNvPr id="242" name="直線コネクタ 241"/>
        <xdr:cNvCxnSpPr/>
      </xdr:nvCxnSpPr>
      <xdr:spPr>
        <a:xfrm>
          <a:off x="15671800" y="9723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127000</xdr:rowOff>
    </xdr:to>
    <xdr:cxnSp macro="">
      <xdr:nvCxnSpPr>
        <xdr:cNvPr id="245" name="直線コネクタ 244"/>
        <xdr:cNvCxnSpPr/>
      </xdr:nvCxnSpPr>
      <xdr:spPr>
        <a:xfrm flipV="1">
          <a:off x="14782800" y="9723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159004</xdr:rowOff>
    </xdr:to>
    <xdr:cxnSp macro="">
      <xdr:nvCxnSpPr>
        <xdr:cNvPr id="248" name="直線コネクタ 247"/>
        <xdr:cNvCxnSpPr/>
      </xdr:nvCxnSpPr>
      <xdr:spPr>
        <a:xfrm flipV="1">
          <a:off x="13893800" y="9728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56</xdr:row>
      <xdr:rowOff>159004</xdr:rowOff>
    </xdr:to>
    <xdr:cxnSp macro="">
      <xdr:nvCxnSpPr>
        <xdr:cNvPr id="251" name="直線コネクタ 250"/>
        <xdr:cNvCxnSpPr/>
      </xdr:nvCxnSpPr>
      <xdr:spPr>
        <a:xfrm>
          <a:off x="13004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1" name="楕円 260"/>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2"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4" name="テキスト ボックス 263"/>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5" name="楕円 264"/>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66" name="テキスト ボックス 265"/>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7" name="楕円 266"/>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68" name="テキスト ボックス 267"/>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9" name="楕円 268"/>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158005</xdr:rowOff>
    </xdr:from>
    <xdr:ext cx="762000" cy="259045"/>
    <xdr:sp macro="" textlink="">
      <xdr:nvSpPr>
        <xdr:cNvPr id="270" name="テキスト ボックス 269"/>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前年度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と同率となりましたが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、類似団体平均と比べ</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高い</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水準になっています。一部事務組合（消防組合等）に対する負担</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、子どものための教育・保育給付費負担金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が大きな要因となっています</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今後も「補助金等に関する基本指針」に基づき適正な補助金・交付金の交付に努めます。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124714</xdr:rowOff>
    </xdr:to>
    <xdr:cxnSp macro="">
      <xdr:nvCxnSpPr>
        <xdr:cNvPr id="300" name="直線コネクタ 299"/>
        <xdr:cNvCxnSpPr/>
      </xdr:nvCxnSpPr>
      <xdr:spPr>
        <a:xfrm>
          <a:off x="15671800" y="6468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124714</xdr:rowOff>
    </xdr:to>
    <xdr:cxnSp macro="">
      <xdr:nvCxnSpPr>
        <xdr:cNvPr id="303" name="直線コネクタ 302"/>
        <xdr:cNvCxnSpPr/>
      </xdr:nvCxnSpPr>
      <xdr:spPr>
        <a:xfrm>
          <a:off x="14782800" y="6358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101854</xdr:rowOff>
    </xdr:to>
    <xdr:cxnSp macro="">
      <xdr:nvCxnSpPr>
        <xdr:cNvPr id="306" name="直線コネクタ 305"/>
        <xdr:cNvCxnSpPr/>
      </xdr:nvCxnSpPr>
      <xdr:spPr>
        <a:xfrm flipV="1">
          <a:off x="13893800" y="63586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101854</xdr:rowOff>
    </xdr:to>
    <xdr:cxnSp macro="">
      <xdr:nvCxnSpPr>
        <xdr:cNvPr id="309" name="直線コネクタ 308"/>
        <xdr:cNvCxnSpPr/>
      </xdr:nvCxnSpPr>
      <xdr:spPr>
        <a:xfrm>
          <a:off x="13004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19" name="楕円 318"/>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0"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1" name="楕円 320"/>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2" name="テキスト ボックス 321"/>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3" name="楕円 322"/>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4" name="テキスト ボックス 323"/>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5" name="楕円 324"/>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6" name="テキスト ボックス 325"/>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7" name="楕円 326"/>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8" name="テキスト ボックス 327"/>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後年度の財政負担を考慮し、計画的に起債の借入を行い、類似団体平均より低い比率で推移していま</a:t>
          </a:r>
          <a:r>
            <a:rPr lang="ja-JP" altLang="en-US" sz="1100" b="0" i="0">
              <a:solidFill>
                <a:schemeClr val="dk1"/>
              </a:solidFill>
              <a:effectLst/>
              <a:latin typeface="+mn-lt"/>
              <a:ea typeface="+mn-ea"/>
              <a:cs typeface="+mn-cs"/>
            </a:rPr>
            <a:t>したが、平成</a:t>
          </a:r>
          <a:r>
            <a:rPr lang="en-US" altLang="ja-JP" sz="1100" b="0" i="0">
              <a:solidFill>
                <a:schemeClr val="dk1"/>
              </a:solidFill>
              <a:effectLst/>
              <a:latin typeface="+mn-lt"/>
              <a:ea typeface="+mn-ea"/>
              <a:cs typeface="+mn-cs"/>
            </a:rPr>
            <a:t>29</a:t>
          </a:r>
          <a:r>
            <a:rPr lang="ja-JP" altLang="en-US" sz="1100" b="0" i="0">
              <a:solidFill>
                <a:schemeClr val="dk1"/>
              </a:solidFill>
              <a:effectLst/>
              <a:latin typeface="+mn-lt"/>
              <a:ea typeface="+mn-ea"/>
              <a:cs typeface="+mn-cs"/>
            </a:rPr>
            <a:t>年度は、類似団体平均を上回りました</a:t>
          </a:r>
          <a:r>
            <a:rPr lang="ja-JP" altLang="ja-JP" sz="1100" b="0" i="0">
              <a:solidFill>
                <a:schemeClr val="dk1"/>
              </a:solidFill>
              <a:effectLst/>
              <a:latin typeface="+mn-lt"/>
              <a:ea typeface="+mn-ea"/>
              <a:cs typeface="+mn-cs"/>
            </a:rPr>
            <a:t>。　今後は道の駅整備事業など大規模な事業を予定していることから、合併特例債や過疎債など交付税措置のある起債の活用及び新規借入の抑制により財政の健全化に努めます。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85852</xdr:rowOff>
    </xdr:to>
    <xdr:cxnSp macro="">
      <xdr:nvCxnSpPr>
        <xdr:cNvPr id="358" name="直線コネクタ 357"/>
        <xdr:cNvCxnSpPr/>
      </xdr:nvCxnSpPr>
      <xdr:spPr>
        <a:xfrm>
          <a:off x="3987800" y="133903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17272</xdr:rowOff>
    </xdr:to>
    <xdr:cxnSp macro="">
      <xdr:nvCxnSpPr>
        <xdr:cNvPr id="361" name="直線コネクタ 360"/>
        <xdr:cNvCxnSpPr/>
      </xdr:nvCxnSpPr>
      <xdr:spPr>
        <a:xfrm>
          <a:off x="3098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8128</xdr:rowOff>
    </xdr:to>
    <xdr:cxnSp macro="">
      <xdr:nvCxnSpPr>
        <xdr:cNvPr id="364" name="直線コネクタ 363"/>
        <xdr:cNvCxnSpPr/>
      </xdr:nvCxnSpPr>
      <xdr:spPr>
        <a:xfrm flipV="1">
          <a:off x="2209800" y="13372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8128</xdr:rowOff>
    </xdr:to>
    <xdr:cxnSp macro="">
      <xdr:nvCxnSpPr>
        <xdr:cNvPr id="367" name="直線コネクタ 366"/>
        <xdr:cNvCxnSpPr/>
      </xdr:nvCxnSpPr>
      <xdr:spPr>
        <a:xfrm>
          <a:off x="1320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77" name="楕円 376"/>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78"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79" name="楕円 378"/>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78249</xdr:rowOff>
    </xdr:from>
    <xdr:ext cx="736600" cy="259045"/>
    <xdr:sp macro="" textlink="">
      <xdr:nvSpPr>
        <xdr:cNvPr id="380" name="テキスト ボックス 379"/>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1" name="楕円 380"/>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82" name="テキスト ボックス 381"/>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3" name="楕円 382"/>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4" name="テキスト ボックス 383"/>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5" name="楕円 384"/>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6" name="テキスト ボックス 385"/>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類似団体平均と比較して</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3.3</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％上回っており、</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子どものための教育・保育給費負担金や一部事務組合に対する補助費や物件費が率を</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引き上げる要因となっています。</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物件費は、</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公共施設の統廃合や指定管理者制度の導入検討及び民間委託などの推進</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補助費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lang="ja-JP" altLang="ja-JP" sz="1100" b="0" i="0" baseline="0">
              <a:solidFill>
                <a:schemeClr val="dk1"/>
              </a:solidFill>
              <a:effectLst/>
              <a:latin typeface="+mn-lt"/>
              <a:ea typeface="+mn-ea"/>
              <a:cs typeface="+mn-cs"/>
            </a:rPr>
            <a:t>適正な補助金・交付金の交付</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経費削減</a:t>
          </a:r>
          <a:r>
            <a:rPr lang="ja-JP" altLang="en-US" sz="1100" b="0" i="0" baseline="0">
              <a:solidFill>
                <a:schemeClr val="dk1"/>
              </a:solidFill>
              <a:effectLst/>
              <a:latin typeface="+mn-lt"/>
              <a:ea typeface="+mn-ea"/>
              <a:cs typeface="+mn-cs"/>
            </a:rPr>
            <a:t>に努めます</a:t>
          </a:r>
          <a:r>
            <a:rPr lang="ja-JP" altLang="ja-JP" sz="1100" b="0" i="0" baseline="0">
              <a:solidFill>
                <a:schemeClr val="dk1"/>
              </a:solidFill>
              <a:effectLst/>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64951</xdr:rowOff>
    </xdr:from>
    <xdr:to>
      <xdr:col>82</xdr:col>
      <xdr:colOff>107950</xdr:colOff>
      <xdr:row>76</xdr:row>
      <xdr:rowOff>104139</xdr:rowOff>
    </xdr:to>
    <xdr:cxnSp macro="">
      <xdr:nvCxnSpPr>
        <xdr:cNvPr id="421" name="直線コネクタ 420"/>
        <xdr:cNvCxnSpPr/>
      </xdr:nvCxnSpPr>
      <xdr:spPr>
        <a:xfrm>
          <a:off x="15671800" y="1309515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64951</xdr:rowOff>
    </xdr:to>
    <xdr:cxnSp macro="">
      <xdr:nvCxnSpPr>
        <xdr:cNvPr id="424" name="直線コネクタ 423"/>
        <xdr:cNvCxnSpPr/>
      </xdr:nvCxnSpPr>
      <xdr:spPr>
        <a:xfrm>
          <a:off x="14782800" y="1297432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76</xdr:row>
      <xdr:rowOff>19231</xdr:rowOff>
    </xdr:to>
    <xdr:cxnSp macro="">
      <xdr:nvCxnSpPr>
        <xdr:cNvPr id="427" name="直線コネクタ 426"/>
        <xdr:cNvCxnSpPr/>
      </xdr:nvCxnSpPr>
      <xdr:spPr>
        <a:xfrm flipV="1">
          <a:off x="13893800" y="129743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89444</xdr:rowOff>
    </xdr:from>
    <xdr:to>
      <xdr:col>69</xdr:col>
      <xdr:colOff>92075</xdr:colOff>
      <xdr:row>76</xdr:row>
      <xdr:rowOff>19231</xdr:rowOff>
    </xdr:to>
    <xdr:cxnSp macro="">
      <xdr:nvCxnSpPr>
        <xdr:cNvPr id="430" name="直線コネクタ 429"/>
        <xdr:cNvCxnSpPr/>
      </xdr:nvCxnSpPr>
      <xdr:spPr>
        <a:xfrm>
          <a:off x="13004800" y="1294819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0" name="楕円 439"/>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41"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14151</xdr:rowOff>
    </xdr:from>
    <xdr:to>
      <xdr:col>78</xdr:col>
      <xdr:colOff>120650</xdr:colOff>
      <xdr:row>76</xdr:row>
      <xdr:rowOff>115751</xdr:rowOff>
    </xdr:to>
    <xdr:sp macro="" textlink="">
      <xdr:nvSpPr>
        <xdr:cNvPr id="442" name="楕円 441"/>
        <xdr:cNvSpPr/>
      </xdr:nvSpPr>
      <xdr:spPr>
        <a:xfrm>
          <a:off x="15621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100528</xdr:rowOff>
    </xdr:from>
    <xdr:ext cx="736600" cy="259045"/>
    <xdr:sp macro="" textlink="">
      <xdr:nvSpPr>
        <xdr:cNvPr id="443" name="テキスト ボックス 442"/>
        <xdr:cNvSpPr txBox="1"/>
      </xdr:nvSpPr>
      <xdr:spPr>
        <a:xfrm>
          <a:off x="15290800" y="1313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44" name="楕円 443"/>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151147</xdr:rowOff>
    </xdr:from>
    <xdr:ext cx="762000" cy="259045"/>
    <xdr:sp macro="" textlink="">
      <xdr:nvSpPr>
        <xdr:cNvPr id="445" name="テキスト ボックス 444"/>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139881</xdr:rowOff>
    </xdr:from>
    <xdr:to>
      <xdr:col>69</xdr:col>
      <xdr:colOff>142875</xdr:colOff>
      <xdr:row>76</xdr:row>
      <xdr:rowOff>70031</xdr:rowOff>
    </xdr:to>
    <xdr:sp macro="" textlink="">
      <xdr:nvSpPr>
        <xdr:cNvPr id="446" name="楕円 445"/>
        <xdr:cNvSpPr/>
      </xdr:nvSpPr>
      <xdr:spPr>
        <a:xfrm>
          <a:off x="13843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54808</xdr:rowOff>
    </xdr:from>
    <xdr:ext cx="762000" cy="259045"/>
    <xdr:sp macro="" textlink="">
      <xdr:nvSpPr>
        <xdr:cNvPr id="447" name="テキスト ボックス 446"/>
        <xdr:cNvSpPr txBox="1"/>
      </xdr:nvSpPr>
      <xdr:spPr>
        <a:xfrm>
          <a:off x="135128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38644</xdr:rowOff>
    </xdr:from>
    <xdr:to>
      <xdr:col>65</xdr:col>
      <xdr:colOff>53975</xdr:colOff>
      <xdr:row>75</xdr:row>
      <xdr:rowOff>140244</xdr:rowOff>
    </xdr:to>
    <xdr:sp macro="" textlink="">
      <xdr:nvSpPr>
        <xdr:cNvPr id="448" name="楕円 447"/>
        <xdr:cNvSpPr/>
      </xdr:nvSpPr>
      <xdr:spPr>
        <a:xfrm>
          <a:off x="12954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125021</xdr:rowOff>
    </xdr:from>
    <xdr:ext cx="762000" cy="259045"/>
    <xdr:sp macro="" textlink="">
      <xdr:nvSpPr>
        <xdr:cNvPr id="449" name="テキスト ボックス 448"/>
        <xdr:cNvSpPr txBox="1"/>
      </xdr:nvSpPr>
      <xdr:spPr>
        <a:xfrm>
          <a:off x="12623800" y="1298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96438</xdr:rowOff>
    </xdr:from>
    <xdr:to>
      <xdr:col>29</xdr:col>
      <xdr:colOff>127000</xdr:colOff>
      <xdr:row>16</xdr:row>
      <xdr:rowOff>102542</xdr:rowOff>
    </xdr:to>
    <xdr:cxnSp macro="">
      <xdr:nvCxnSpPr>
        <xdr:cNvPr id="46" name="直線コネクタ 45"/>
        <xdr:cNvCxnSpPr/>
      </xdr:nvCxnSpPr>
      <xdr:spPr bwMode="auto">
        <a:xfrm flipV="1">
          <a:off x="5003800" y="2887263"/>
          <a:ext cx="6477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81215</xdr:rowOff>
    </xdr:from>
    <xdr:ext cx="762000" cy="259045"/>
    <xdr:sp macro="" textlink="">
      <xdr:nvSpPr>
        <xdr:cNvPr id="47" name="人口1人当たり決算額の推移平均値テキスト130"/>
        <xdr:cNvSpPr txBox="1"/>
      </xdr:nvSpPr>
      <xdr:spPr>
        <a:xfrm>
          <a:off x="5740400" y="2872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102542</xdr:rowOff>
    </xdr:from>
    <xdr:to>
      <xdr:col>26</xdr:col>
      <xdr:colOff>50800</xdr:colOff>
      <xdr:row>16</xdr:row>
      <xdr:rowOff>139889</xdr:rowOff>
    </xdr:to>
    <xdr:cxnSp macro="">
      <xdr:nvCxnSpPr>
        <xdr:cNvPr id="49" name="直線コネクタ 48"/>
        <xdr:cNvCxnSpPr/>
      </xdr:nvCxnSpPr>
      <xdr:spPr bwMode="auto">
        <a:xfrm flipV="1">
          <a:off x="4305300" y="2893367"/>
          <a:ext cx="698500" cy="37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139889</xdr:rowOff>
    </xdr:from>
    <xdr:to>
      <xdr:col>22</xdr:col>
      <xdr:colOff>114300</xdr:colOff>
      <xdr:row>16</xdr:row>
      <xdr:rowOff>164081</xdr:rowOff>
    </xdr:to>
    <xdr:cxnSp macro="">
      <xdr:nvCxnSpPr>
        <xdr:cNvPr id="52" name="直線コネクタ 51"/>
        <xdr:cNvCxnSpPr/>
      </xdr:nvCxnSpPr>
      <xdr:spPr bwMode="auto">
        <a:xfrm flipV="1">
          <a:off x="3606800" y="2930714"/>
          <a:ext cx="698500" cy="2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164081</xdr:rowOff>
    </xdr:from>
    <xdr:to>
      <xdr:col>18</xdr:col>
      <xdr:colOff>177800</xdr:colOff>
      <xdr:row>17</xdr:row>
      <xdr:rowOff>19766</xdr:rowOff>
    </xdr:to>
    <xdr:cxnSp macro="">
      <xdr:nvCxnSpPr>
        <xdr:cNvPr id="55" name="直線コネクタ 54"/>
        <xdr:cNvCxnSpPr/>
      </xdr:nvCxnSpPr>
      <xdr:spPr bwMode="auto">
        <a:xfrm flipV="1">
          <a:off x="2908300" y="2954906"/>
          <a:ext cx="698500" cy="27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45638</xdr:rowOff>
    </xdr:from>
    <xdr:to>
      <xdr:col>29</xdr:col>
      <xdr:colOff>177800</xdr:colOff>
      <xdr:row>16</xdr:row>
      <xdr:rowOff>147238</xdr:rowOff>
    </xdr:to>
    <xdr:sp macro="" textlink="">
      <xdr:nvSpPr>
        <xdr:cNvPr id="65" name="楕円 64"/>
        <xdr:cNvSpPr/>
      </xdr:nvSpPr>
      <xdr:spPr bwMode="auto">
        <a:xfrm>
          <a:off x="5600700" y="283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62165</xdr:rowOff>
    </xdr:from>
    <xdr:ext cx="762000" cy="259045"/>
    <xdr:sp macro="" textlink="">
      <xdr:nvSpPr>
        <xdr:cNvPr id="66" name="人口1人当たり決算額の推移該当値テキスト130"/>
        <xdr:cNvSpPr txBox="1"/>
      </xdr:nvSpPr>
      <xdr:spPr>
        <a:xfrm>
          <a:off x="5740400" y="26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51742</xdr:rowOff>
    </xdr:from>
    <xdr:to>
      <xdr:col>26</xdr:col>
      <xdr:colOff>101600</xdr:colOff>
      <xdr:row>16</xdr:row>
      <xdr:rowOff>153342</xdr:rowOff>
    </xdr:to>
    <xdr:sp macro="" textlink="">
      <xdr:nvSpPr>
        <xdr:cNvPr id="67" name="楕円 66"/>
        <xdr:cNvSpPr/>
      </xdr:nvSpPr>
      <xdr:spPr bwMode="auto">
        <a:xfrm>
          <a:off x="4953000" y="284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163519</xdr:rowOff>
    </xdr:from>
    <xdr:ext cx="736600" cy="259045"/>
    <xdr:sp macro="" textlink="">
      <xdr:nvSpPr>
        <xdr:cNvPr id="68" name="テキスト ボックス 67"/>
        <xdr:cNvSpPr txBox="1"/>
      </xdr:nvSpPr>
      <xdr:spPr>
        <a:xfrm>
          <a:off x="4622800" y="261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89089</xdr:rowOff>
    </xdr:from>
    <xdr:to>
      <xdr:col>22</xdr:col>
      <xdr:colOff>165100</xdr:colOff>
      <xdr:row>17</xdr:row>
      <xdr:rowOff>19239</xdr:rowOff>
    </xdr:to>
    <xdr:sp macro="" textlink="">
      <xdr:nvSpPr>
        <xdr:cNvPr id="69" name="楕円 68"/>
        <xdr:cNvSpPr/>
      </xdr:nvSpPr>
      <xdr:spPr bwMode="auto">
        <a:xfrm>
          <a:off x="4254500" y="287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29416</xdr:rowOff>
    </xdr:from>
    <xdr:ext cx="762000" cy="259045"/>
    <xdr:sp macro="" textlink="">
      <xdr:nvSpPr>
        <xdr:cNvPr id="70" name="テキスト ボックス 69"/>
        <xdr:cNvSpPr txBox="1"/>
      </xdr:nvSpPr>
      <xdr:spPr>
        <a:xfrm>
          <a:off x="3924300" y="26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113281</xdr:rowOff>
    </xdr:from>
    <xdr:to>
      <xdr:col>19</xdr:col>
      <xdr:colOff>38100</xdr:colOff>
      <xdr:row>17</xdr:row>
      <xdr:rowOff>43431</xdr:rowOff>
    </xdr:to>
    <xdr:sp macro="" textlink="">
      <xdr:nvSpPr>
        <xdr:cNvPr id="71" name="楕円 70"/>
        <xdr:cNvSpPr/>
      </xdr:nvSpPr>
      <xdr:spPr bwMode="auto">
        <a:xfrm>
          <a:off x="3556000" y="290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28208</xdr:rowOff>
    </xdr:from>
    <xdr:ext cx="762000" cy="259045"/>
    <xdr:sp macro="" textlink="">
      <xdr:nvSpPr>
        <xdr:cNvPr id="72" name="テキスト ボックス 71"/>
        <xdr:cNvSpPr txBox="1"/>
      </xdr:nvSpPr>
      <xdr:spPr>
        <a:xfrm>
          <a:off x="3225800" y="299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140416</xdr:rowOff>
    </xdr:from>
    <xdr:to>
      <xdr:col>15</xdr:col>
      <xdr:colOff>101600</xdr:colOff>
      <xdr:row>17</xdr:row>
      <xdr:rowOff>70566</xdr:rowOff>
    </xdr:to>
    <xdr:sp macro="" textlink="">
      <xdr:nvSpPr>
        <xdr:cNvPr id="73" name="楕円 72"/>
        <xdr:cNvSpPr/>
      </xdr:nvSpPr>
      <xdr:spPr bwMode="auto">
        <a:xfrm>
          <a:off x="2857500" y="293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80743</xdr:rowOff>
    </xdr:from>
    <xdr:ext cx="762000" cy="259045"/>
    <xdr:sp macro="" textlink="">
      <xdr:nvSpPr>
        <xdr:cNvPr id="74" name="テキスト ボックス 73"/>
        <xdr:cNvSpPr txBox="1"/>
      </xdr:nvSpPr>
      <xdr:spPr>
        <a:xfrm>
          <a:off x="2527300" y="270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63514</xdr:rowOff>
    </xdr:from>
    <xdr:to>
      <xdr:col>29</xdr:col>
      <xdr:colOff>127000</xdr:colOff>
      <xdr:row>34</xdr:row>
      <xdr:rowOff>155194</xdr:rowOff>
    </xdr:to>
    <xdr:cxnSp macro="">
      <xdr:nvCxnSpPr>
        <xdr:cNvPr id="108" name="直線コネクタ 107"/>
        <xdr:cNvCxnSpPr/>
      </xdr:nvCxnSpPr>
      <xdr:spPr bwMode="auto">
        <a:xfrm flipV="1">
          <a:off x="5003800" y="6330964"/>
          <a:ext cx="647700" cy="9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114514</xdr:rowOff>
    </xdr:from>
    <xdr:to>
      <xdr:col>26</xdr:col>
      <xdr:colOff>50800</xdr:colOff>
      <xdr:row>34</xdr:row>
      <xdr:rowOff>155194</xdr:rowOff>
    </xdr:to>
    <xdr:cxnSp macro="">
      <xdr:nvCxnSpPr>
        <xdr:cNvPr id="111" name="直線コネクタ 110"/>
        <xdr:cNvCxnSpPr/>
      </xdr:nvCxnSpPr>
      <xdr:spPr bwMode="auto">
        <a:xfrm>
          <a:off x="4305300" y="6381964"/>
          <a:ext cx="698500" cy="40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114514</xdr:rowOff>
    </xdr:from>
    <xdr:to>
      <xdr:col>22</xdr:col>
      <xdr:colOff>114300</xdr:colOff>
      <xdr:row>34</xdr:row>
      <xdr:rowOff>240647</xdr:rowOff>
    </xdr:to>
    <xdr:cxnSp macro="">
      <xdr:nvCxnSpPr>
        <xdr:cNvPr id="114" name="直線コネクタ 113"/>
        <xdr:cNvCxnSpPr/>
      </xdr:nvCxnSpPr>
      <xdr:spPr bwMode="auto">
        <a:xfrm flipV="1">
          <a:off x="3606800" y="6381964"/>
          <a:ext cx="698500" cy="12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88378</xdr:rowOff>
    </xdr:from>
    <xdr:to>
      <xdr:col>18</xdr:col>
      <xdr:colOff>177800</xdr:colOff>
      <xdr:row>34</xdr:row>
      <xdr:rowOff>240647</xdr:rowOff>
    </xdr:to>
    <xdr:cxnSp macro="">
      <xdr:nvCxnSpPr>
        <xdr:cNvPr id="117" name="直線コネクタ 116"/>
        <xdr:cNvCxnSpPr/>
      </xdr:nvCxnSpPr>
      <xdr:spPr bwMode="auto">
        <a:xfrm>
          <a:off x="2908300" y="6355828"/>
          <a:ext cx="698500" cy="15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12714</xdr:rowOff>
    </xdr:from>
    <xdr:to>
      <xdr:col>29</xdr:col>
      <xdr:colOff>177800</xdr:colOff>
      <xdr:row>34</xdr:row>
      <xdr:rowOff>114314</xdr:rowOff>
    </xdr:to>
    <xdr:sp macro="" textlink="">
      <xdr:nvSpPr>
        <xdr:cNvPr id="127" name="楕円 126"/>
        <xdr:cNvSpPr/>
      </xdr:nvSpPr>
      <xdr:spPr bwMode="auto">
        <a:xfrm>
          <a:off x="5600700" y="6280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200691</xdr:rowOff>
    </xdr:from>
    <xdr:ext cx="762000" cy="259045"/>
    <xdr:sp macro="" textlink="">
      <xdr:nvSpPr>
        <xdr:cNvPr id="128" name="人口1人当たり決算額の推移該当値テキスト445"/>
        <xdr:cNvSpPr txBox="1"/>
      </xdr:nvSpPr>
      <xdr:spPr>
        <a:xfrm>
          <a:off x="5740400" y="612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104394</xdr:rowOff>
    </xdr:from>
    <xdr:to>
      <xdr:col>26</xdr:col>
      <xdr:colOff>101600</xdr:colOff>
      <xdr:row>34</xdr:row>
      <xdr:rowOff>205994</xdr:rowOff>
    </xdr:to>
    <xdr:sp macro="" textlink="">
      <xdr:nvSpPr>
        <xdr:cNvPr id="129" name="楕円 128"/>
        <xdr:cNvSpPr/>
      </xdr:nvSpPr>
      <xdr:spPr bwMode="auto">
        <a:xfrm>
          <a:off x="4953000" y="637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216171</xdr:rowOff>
    </xdr:from>
    <xdr:ext cx="736600" cy="259045"/>
    <xdr:sp macro="" textlink="">
      <xdr:nvSpPr>
        <xdr:cNvPr id="130" name="テキスト ボックス 129"/>
        <xdr:cNvSpPr txBox="1"/>
      </xdr:nvSpPr>
      <xdr:spPr>
        <a:xfrm>
          <a:off x="4622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63714</xdr:rowOff>
    </xdr:from>
    <xdr:to>
      <xdr:col>22</xdr:col>
      <xdr:colOff>165100</xdr:colOff>
      <xdr:row>34</xdr:row>
      <xdr:rowOff>165314</xdr:rowOff>
    </xdr:to>
    <xdr:sp macro="" textlink="">
      <xdr:nvSpPr>
        <xdr:cNvPr id="131" name="楕円 130"/>
        <xdr:cNvSpPr/>
      </xdr:nvSpPr>
      <xdr:spPr bwMode="auto">
        <a:xfrm>
          <a:off x="4254500" y="6331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175491</xdr:rowOff>
    </xdr:from>
    <xdr:ext cx="762000" cy="259045"/>
    <xdr:sp macro="" textlink="">
      <xdr:nvSpPr>
        <xdr:cNvPr id="132" name="テキスト ボックス 131"/>
        <xdr:cNvSpPr txBox="1"/>
      </xdr:nvSpPr>
      <xdr:spPr>
        <a:xfrm>
          <a:off x="3924300" y="610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189847</xdr:rowOff>
    </xdr:from>
    <xdr:to>
      <xdr:col>19</xdr:col>
      <xdr:colOff>38100</xdr:colOff>
      <xdr:row>34</xdr:row>
      <xdr:rowOff>291447</xdr:rowOff>
    </xdr:to>
    <xdr:sp macro="" textlink="">
      <xdr:nvSpPr>
        <xdr:cNvPr id="133" name="楕円 132"/>
        <xdr:cNvSpPr/>
      </xdr:nvSpPr>
      <xdr:spPr bwMode="auto">
        <a:xfrm>
          <a:off x="3556000" y="645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301624</xdr:rowOff>
    </xdr:from>
    <xdr:ext cx="762000" cy="259045"/>
    <xdr:sp macro="" textlink="">
      <xdr:nvSpPr>
        <xdr:cNvPr id="134" name="テキスト ボックス 133"/>
        <xdr:cNvSpPr txBox="1"/>
      </xdr:nvSpPr>
      <xdr:spPr>
        <a:xfrm>
          <a:off x="3225800" y="622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37578</xdr:rowOff>
    </xdr:from>
    <xdr:to>
      <xdr:col>15</xdr:col>
      <xdr:colOff>101600</xdr:colOff>
      <xdr:row>34</xdr:row>
      <xdr:rowOff>139178</xdr:rowOff>
    </xdr:to>
    <xdr:sp macro="" textlink="">
      <xdr:nvSpPr>
        <xdr:cNvPr id="135" name="楕円 134"/>
        <xdr:cNvSpPr/>
      </xdr:nvSpPr>
      <xdr:spPr bwMode="auto">
        <a:xfrm>
          <a:off x="2857500" y="630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149355</xdr:rowOff>
    </xdr:from>
    <xdr:ext cx="762000" cy="259045"/>
    <xdr:sp macro="" textlink="">
      <xdr:nvSpPr>
        <xdr:cNvPr id="136" name="テキスト ボックス 135"/>
        <xdr:cNvSpPr txBox="1"/>
      </xdr:nvSpPr>
      <xdr:spPr>
        <a:xfrm>
          <a:off x="2527300" y="6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8,167
8,110
237.16
8,367,430
8,249,847
117,583
4,728,846
9,347,166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14252</xdr:rowOff>
    </xdr:from>
    <xdr:to>
      <xdr:col>24</xdr:col>
      <xdr:colOff>63500</xdr:colOff>
      <xdr:row>35</xdr:row>
      <xdr:rowOff>30879</xdr:rowOff>
    </xdr:to>
    <xdr:cxnSp macro="">
      <xdr:nvCxnSpPr>
        <xdr:cNvPr id="61" name="直線コネクタ 60"/>
        <xdr:cNvCxnSpPr/>
      </xdr:nvCxnSpPr>
      <xdr:spPr>
        <a:xfrm>
          <a:off x="3797300" y="6015002"/>
          <a:ext cx="8382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14252</xdr:rowOff>
    </xdr:from>
    <xdr:to>
      <xdr:col>19</xdr:col>
      <xdr:colOff>177800</xdr:colOff>
      <xdr:row>35</xdr:row>
      <xdr:rowOff>62113</xdr:rowOff>
    </xdr:to>
    <xdr:cxnSp macro="">
      <xdr:nvCxnSpPr>
        <xdr:cNvPr id="64" name="直線コネクタ 63"/>
        <xdr:cNvCxnSpPr/>
      </xdr:nvCxnSpPr>
      <xdr:spPr>
        <a:xfrm flipV="1">
          <a:off x="2908300" y="6015002"/>
          <a:ext cx="8890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62113</xdr:rowOff>
    </xdr:from>
    <xdr:to>
      <xdr:col>15</xdr:col>
      <xdr:colOff>50800</xdr:colOff>
      <xdr:row>35</xdr:row>
      <xdr:rowOff>97356</xdr:rowOff>
    </xdr:to>
    <xdr:cxnSp macro="">
      <xdr:nvCxnSpPr>
        <xdr:cNvPr id="67" name="直線コネクタ 66"/>
        <xdr:cNvCxnSpPr/>
      </xdr:nvCxnSpPr>
      <xdr:spPr>
        <a:xfrm flipV="1">
          <a:off x="2019300" y="6062863"/>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79761</xdr:rowOff>
    </xdr:from>
    <xdr:to>
      <xdr:col>10</xdr:col>
      <xdr:colOff>114300</xdr:colOff>
      <xdr:row>35</xdr:row>
      <xdr:rowOff>97356</xdr:rowOff>
    </xdr:to>
    <xdr:cxnSp macro="">
      <xdr:nvCxnSpPr>
        <xdr:cNvPr id="70" name="直線コネクタ 69"/>
        <xdr:cNvCxnSpPr/>
      </xdr:nvCxnSpPr>
      <xdr:spPr>
        <a:xfrm>
          <a:off x="1130300" y="6080511"/>
          <a:ext cx="889000" cy="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151529</xdr:rowOff>
    </xdr:from>
    <xdr:to>
      <xdr:col>24</xdr:col>
      <xdr:colOff>114300</xdr:colOff>
      <xdr:row>35</xdr:row>
      <xdr:rowOff>81679</xdr:rowOff>
    </xdr:to>
    <xdr:sp macro="" textlink="">
      <xdr:nvSpPr>
        <xdr:cNvPr id="80" name="楕円 79"/>
        <xdr:cNvSpPr/>
      </xdr:nvSpPr>
      <xdr:spPr>
        <a:xfrm>
          <a:off x="4584700" y="59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2956</xdr:rowOff>
    </xdr:from>
    <xdr:ext cx="599010" cy="259045"/>
    <xdr:sp macro="" textlink="">
      <xdr:nvSpPr>
        <xdr:cNvPr id="81" name="人件費該当値テキスト"/>
        <xdr:cNvSpPr txBox="1"/>
      </xdr:nvSpPr>
      <xdr:spPr>
        <a:xfrm>
          <a:off x="4686300" y="583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134902</xdr:rowOff>
    </xdr:from>
    <xdr:to>
      <xdr:col>20</xdr:col>
      <xdr:colOff>38100</xdr:colOff>
      <xdr:row>35</xdr:row>
      <xdr:rowOff>65052</xdr:rowOff>
    </xdr:to>
    <xdr:sp macro="" textlink="">
      <xdr:nvSpPr>
        <xdr:cNvPr id="82" name="楕円 81"/>
        <xdr:cNvSpPr/>
      </xdr:nvSpPr>
      <xdr:spPr>
        <a:xfrm>
          <a:off x="3746500" y="59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81579</xdr:rowOff>
    </xdr:from>
    <xdr:ext cx="599010" cy="259045"/>
    <xdr:sp macro="" textlink="">
      <xdr:nvSpPr>
        <xdr:cNvPr id="83" name="テキスト ボックス 82"/>
        <xdr:cNvSpPr txBox="1"/>
      </xdr:nvSpPr>
      <xdr:spPr>
        <a:xfrm>
          <a:off x="3497795" y="573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11313</xdr:rowOff>
    </xdr:from>
    <xdr:to>
      <xdr:col>15</xdr:col>
      <xdr:colOff>101600</xdr:colOff>
      <xdr:row>35</xdr:row>
      <xdr:rowOff>112913</xdr:rowOff>
    </xdr:to>
    <xdr:sp macro="" textlink="">
      <xdr:nvSpPr>
        <xdr:cNvPr id="84" name="楕円 83"/>
        <xdr:cNvSpPr/>
      </xdr:nvSpPr>
      <xdr:spPr>
        <a:xfrm>
          <a:off x="2857500" y="60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129440</xdr:rowOff>
    </xdr:from>
    <xdr:ext cx="599010" cy="259045"/>
    <xdr:sp macro="" textlink="">
      <xdr:nvSpPr>
        <xdr:cNvPr id="85" name="テキスト ボックス 84"/>
        <xdr:cNvSpPr txBox="1"/>
      </xdr:nvSpPr>
      <xdr:spPr>
        <a:xfrm>
          <a:off x="2608795" y="578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46556</xdr:rowOff>
    </xdr:from>
    <xdr:to>
      <xdr:col>10</xdr:col>
      <xdr:colOff>165100</xdr:colOff>
      <xdr:row>35</xdr:row>
      <xdr:rowOff>148156</xdr:rowOff>
    </xdr:to>
    <xdr:sp macro="" textlink="">
      <xdr:nvSpPr>
        <xdr:cNvPr id="86" name="楕円 85"/>
        <xdr:cNvSpPr/>
      </xdr:nvSpPr>
      <xdr:spPr>
        <a:xfrm>
          <a:off x="1968500" y="60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139283</xdr:rowOff>
    </xdr:from>
    <xdr:ext cx="599010" cy="259045"/>
    <xdr:sp macro="" textlink="">
      <xdr:nvSpPr>
        <xdr:cNvPr id="87" name="テキスト ボックス 86"/>
        <xdr:cNvSpPr txBox="1"/>
      </xdr:nvSpPr>
      <xdr:spPr>
        <a:xfrm>
          <a:off x="1719795" y="614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28961</xdr:rowOff>
    </xdr:from>
    <xdr:to>
      <xdr:col>6</xdr:col>
      <xdr:colOff>38100</xdr:colOff>
      <xdr:row>35</xdr:row>
      <xdr:rowOff>130561</xdr:rowOff>
    </xdr:to>
    <xdr:sp macro="" textlink="">
      <xdr:nvSpPr>
        <xdr:cNvPr id="88" name="楕円 87"/>
        <xdr:cNvSpPr/>
      </xdr:nvSpPr>
      <xdr:spPr>
        <a:xfrm>
          <a:off x="1079500" y="60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147088</xdr:rowOff>
    </xdr:from>
    <xdr:ext cx="599010" cy="259045"/>
    <xdr:sp macro="" textlink="">
      <xdr:nvSpPr>
        <xdr:cNvPr id="89" name="テキスト ボックス 88"/>
        <xdr:cNvSpPr txBox="1"/>
      </xdr:nvSpPr>
      <xdr:spPr>
        <a:xfrm>
          <a:off x="830795" y="580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76915</xdr:rowOff>
    </xdr:from>
    <xdr:to>
      <xdr:col>24</xdr:col>
      <xdr:colOff>63500</xdr:colOff>
      <xdr:row>55</xdr:row>
      <xdr:rowOff>126571</xdr:rowOff>
    </xdr:to>
    <xdr:cxnSp macro="">
      <xdr:nvCxnSpPr>
        <xdr:cNvPr id="118" name="直線コネクタ 117"/>
        <xdr:cNvCxnSpPr/>
      </xdr:nvCxnSpPr>
      <xdr:spPr>
        <a:xfrm flipV="1">
          <a:off x="3797300" y="9506665"/>
          <a:ext cx="8382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126571</xdr:rowOff>
    </xdr:from>
    <xdr:to>
      <xdr:col>19</xdr:col>
      <xdr:colOff>177800</xdr:colOff>
      <xdr:row>56</xdr:row>
      <xdr:rowOff>73901</xdr:rowOff>
    </xdr:to>
    <xdr:cxnSp macro="">
      <xdr:nvCxnSpPr>
        <xdr:cNvPr id="121" name="直線コネクタ 120"/>
        <xdr:cNvCxnSpPr/>
      </xdr:nvCxnSpPr>
      <xdr:spPr>
        <a:xfrm flipV="1">
          <a:off x="2908300" y="9556321"/>
          <a:ext cx="889000" cy="11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73901</xdr:rowOff>
    </xdr:from>
    <xdr:to>
      <xdr:col>15</xdr:col>
      <xdr:colOff>50800</xdr:colOff>
      <xdr:row>56</xdr:row>
      <xdr:rowOff>105730</xdr:rowOff>
    </xdr:to>
    <xdr:cxnSp macro="">
      <xdr:nvCxnSpPr>
        <xdr:cNvPr id="124" name="直線コネクタ 123"/>
        <xdr:cNvCxnSpPr/>
      </xdr:nvCxnSpPr>
      <xdr:spPr>
        <a:xfrm flipV="1">
          <a:off x="2019300" y="9675101"/>
          <a:ext cx="889000" cy="3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97245</xdr:rowOff>
    </xdr:from>
    <xdr:to>
      <xdr:col>10</xdr:col>
      <xdr:colOff>114300</xdr:colOff>
      <xdr:row>56</xdr:row>
      <xdr:rowOff>105730</xdr:rowOff>
    </xdr:to>
    <xdr:cxnSp macro="">
      <xdr:nvCxnSpPr>
        <xdr:cNvPr id="127" name="直線コネクタ 126"/>
        <xdr:cNvCxnSpPr/>
      </xdr:nvCxnSpPr>
      <xdr:spPr>
        <a:xfrm>
          <a:off x="1130300" y="9698445"/>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26115</xdr:rowOff>
    </xdr:from>
    <xdr:to>
      <xdr:col>24</xdr:col>
      <xdr:colOff>114300</xdr:colOff>
      <xdr:row>55</xdr:row>
      <xdr:rowOff>127715</xdr:rowOff>
    </xdr:to>
    <xdr:sp macro="" textlink="">
      <xdr:nvSpPr>
        <xdr:cNvPr id="137" name="楕円 136"/>
        <xdr:cNvSpPr/>
      </xdr:nvSpPr>
      <xdr:spPr>
        <a:xfrm>
          <a:off x="4584700" y="94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48992</xdr:rowOff>
    </xdr:from>
    <xdr:ext cx="599010" cy="259045"/>
    <xdr:sp macro="" textlink="">
      <xdr:nvSpPr>
        <xdr:cNvPr id="138" name="物件費該当値テキスト"/>
        <xdr:cNvSpPr txBox="1"/>
      </xdr:nvSpPr>
      <xdr:spPr>
        <a:xfrm>
          <a:off x="4686300" y="930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75771</xdr:rowOff>
    </xdr:from>
    <xdr:to>
      <xdr:col>20</xdr:col>
      <xdr:colOff>38100</xdr:colOff>
      <xdr:row>56</xdr:row>
      <xdr:rowOff>5921</xdr:rowOff>
    </xdr:to>
    <xdr:sp macro="" textlink="">
      <xdr:nvSpPr>
        <xdr:cNvPr id="139" name="楕円 138"/>
        <xdr:cNvSpPr/>
      </xdr:nvSpPr>
      <xdr:spPr>
        <a:xfrm>
          <a:off x="3746500" y="95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22448</xdr:rowOff>
    </xdr:from>
    <xdr:ext cx="599010" cy="259045"/>
    <xdr:sp macro="" textlink="">
      <xdr:nvSpPr>
        <xdr:cNvPr id="140" name="テキスト ボックス 139"/>
        <xdr:cNvSpPr txBox="1"/>
      </xdr:nvSpPr>
      <xdr:spPr>
        <a:xfrm>
          <a:off x="3497795" y="928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23101</xdr:rowOff>
    </xdr:from>
    <xdr:to>
      <xdr:col>15</xdr:col>
      <xdr:colOff>101600</xdr:colOff>
      <xdr:row>56</xdr:row>
      <xdr:rowOff>124701</xdr:rowOff>
    </xdr:to>
    <xdr:sp macro="" textlink="">
      <xdr:nvSpPr>
        <xdr:cNvPr id="141" name="楕円 140"/>
        <xdr:cNvSpPr/>
      </xdr:nvSpPr>
      <xdr:spPr>
        <a:xfrm>
          <a:off x="2857500" y="96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141228</xdr:rowOff>
    </xdr:from>
    <xdr:ext cx="599010" cy="259045"/>
    <xdr:sp macro="" textlink="">
      <xdr:nvSpPr>
        <xdr:cNvPr id="142" name="テキスト ボックス 141"/>
        <xdr:cNvSpPr txBox="1"/>
      </xdr:nvSpPr>
      <xdr:spPr>
        <a:xfrm>
          <a:off x="2608795" y="939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54930</xdr:rowOff>
    </xdr:from>
    <xdr:to>
      <xdr:col>10</xdr:col>
      <xdr:colOff>165100</xdr:colOff>
      <xdr:row>56</xdr:row>
      <xdr:rowOff>156530</xdr:rowOff>
    </xdr:to>
    <xdr:sp macro="" textlink="">
      <xdr:nvSpPr>
        <xdr:cNvPr id="143" name="楕円 142"/>
        <xdr:cNvSpPr/>
      </xdr:nvSpPr>
      <xdr:spPr>
        <a:xfrm>
          <a:off x="1968500" y="96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147657</xdr:rowOff>
    </xdr:from>
    <xdr:ext cx="599010" cy="259045"/>
    <xdr:sp macro="" textlink="">
      <xdr:nvSpPr>
        <xdr:cNvPr id="144" name="テキスト ボックス 143"/>
        <xdr:cNvSpPr txBox="1"/>
      </xdr:nvSpPr>
      <xdr:spPr>
        <a:xfrm>
          <a:off x="1719795" y="974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46445</xdr:rowOff>
    </xdr:from>
    <xdr:to>
      <xdr:col>6</xdr:col>
      <xdr:colOff>38100</xdr:colOff>
      <xdr:row>56</xdr:row>
      <xdr:rowOff>148045</xdr:rowOff>
    </xdr:to>
    <xdr:sp macro="" textlink="">
      <xdr:nvSpPr>
        <xdr:cNvPr id="145" name="楕円 144"/>
        <xdr:cNvSpPr/>
      </xdr:nvSpPr>
      <xdr:spPr>
        <a:xfrm>
          <a:off x="1079500" y="964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164572</xdr:rowOff>
    </xdr:from>
    <xdr:ext cx="599010" cy="259045"/>
    <xdr:sp macro="" textlink="">
      <xdr:nvSpPr>
        <xdr:cNvPr id="146" name="テキスト ボックス 145"/>
        <xdr:cNvSpPr txBox="1"/>
      </xdr:nvSpPr>
      <xdr:spPr>
        <a:xfrm>
          <a:off x="830795" y="942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9333</xdr:rowOff>
    </xdr:from>
    <xdr:to>
      <xdr:col>24</xdr:col>
      <xdr:colOff>63500</xdr:colOff>
      <xdr:row>78</xdr:row>
      <xdr:rowOff>15047</xdr:rowOff>
    </xdr:to>
    <xdr:cxnSp macro="">
      <xdr:nvCxnSpPr>
        <xdr:cNvPr id="177" name="直線コネクタ 176"/>
        <xdr:cNvCxnSpPr/>
      </xdr:nvCxnSpPr>
      <xdr:spPr>
        <a:xfrm flipV="1">
          <a:off x="3797300" y="1338243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6818</xdr:rowOff>
    </xdr:from>
    <xdr:to>
      <xdr:col>19</xdr:col>
      <xdr:colOff>177800</xdr:colOff>
      <xdr:row>78</xdr:row>
      <xdr:rowOff>15047</xdr:rowOff>
    </xdr:to>
    <xdr:cxnSp macro="">
      <xdr:nvCxnSpPr>
        <xdr:cNvPr id="180" name="直線コネクタ 179"/>
        <xdr:cNvCxnSpPr/>
      </xdr:nvCxnSpPr>
      <xdr:spPr>
        <a:xfrm>
          <a:off x="2908300" y="1337991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157694</xdr:rowOff>
    </xdr:from>
    <xdr:to>
      <xdr:col>15</xdr:col>
      <xdr:colOff>50800</xdr:colOff>
      <xdr:row>78</xdr:row>
      <xdr:rowOff>6818</xdr:rowOff>
    </xdr:to>
    <xdr:cxnSp macro="">
      <xdr:nvCxnSpPr>
        <xdr:cNvPr id="183" name="直線コネクタ 182"/>
        <xdr:cNvCxnSpPr/>
      </xdr:nvCxnSpPr>
      <xdr:spPr>
        <a:xfrm>
          <a:off x="2019300" y="133593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140974</xdr:rowOff>
    </xdr:from>
    <xdr:to>
      <xdr:col>10</xdr:col>
      <xdr:colOff>114300</xdr:colOff>
      <xdr:row>77</xdr:row>
      <xdr:rowOff>157694</xdr:rowOff>
    </xdr:to>
    <xdr:cxnSp macro="">
      <xdr:nvCxnSpPr>
        <xdr:cNvPr id="186" name="直線コネクタ 185"/>
        <xdr:cNvCxnSpPr/>
      </xdr:nvCxnSpPr>
      <xdr:spPr>
        <a:xfrm>
          <a:off x="1130300" y="13342624"/>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129983</xdr:rowOff>
    </xdr:from>
    <xdr:to>
      <xdr:col>24</xdr:col>
      <xdr:colOff>114300</xdr:colOff>
      <xdr:row>78</xdr:row>
      <xdr:rowOff>60133</xdr:rowOff>
    </xdr:to>
    <xdr:sp macro="" textlink="">
      <xdr:nvSpPr>
        <xdr:cNvPr id="196" name="楕円 195"/>
        <xdr:cNvSpPr/>
      </xdr:nvSpPr>
      <xdr:spPr>
        <a:xfrm>
          <a:off x="4584700" y="133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108410</xdr:rowOff>
    </xdr:from>
    <xdr:ext cx="469744" cy="259045"/>
    <xdr:sp macro="" textlink="">
      <xdr:nvSpPr>
        <xdr:cNvPr id="197" name="維持補修費該当値テキスト"/>
        <xdr:cNvSpPr txBox="1"/>
      </xdr:nvSpPr>
      <xdr:spPr>
        <a:xfrm>
          <a:off x="4686300" y="1331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135697</xdr:rowOff>
    </xdr:from>
    <xdr:to>
      <xdr:col>20</xdr:col>
      <xdr:colOff>38100</xdr:colOff>
      <xdr:row>78</xdr:row>
      <xdr:rowOff>65847</xdr:rowOff>
    </xdr:to>
    <xdr:sp macro="" textlink="">
      <xdr:nvSpPr>
        <xdr:cNvPr id="198" name="楕円 197"/>
        <xdr:cNvSpPr/>
      </xdr:nvSpPr>
      <xdr:spPr>
        <a:xfrm>
          <a:off x="3746500" y="133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56974</xdr:rowOff>
    </xdr:from>
    <xdr:ext cx="469744" cy="259045"/>
    <xdr:sp macro="" textlink="">
      <xdr:nvSpPr>
        <xdr:cNvPr id="199" name="テキスト ボックス 198"/>
        <xdr:cNvSpPr txBox="1"/>
      </xdr:nvSpPr>
      <xdr:spPr>
        <a:xfrm>
          <a:off x="3562428" y="1343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127468</xdr:rowOff>
    </xdr:from>
    <xdr:to>
      <xdr:col>15</xdr:col>
      <xdr:colOff>101600</xdr:colOff>
      <xdr:row>78</xdr:row>
      <xdr:rowOff>57618</xdr:rowOff>
    </xdr:to>
    <xdr:sp macro="" textlink="">
      <xdr:nvSpPr>
        <xdr:cNvPr id="200" name="楕円 199"/>
        <xdr:cNvSpPr/>
      </xdr:nvSpPr>
      <xdr:spPr>
        <a:xfrm>
          <a:off x="2857500" y="133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48745</xdr:rowOff>
    </xdr:from>
    <xdr:ext cx="469744" cy="259045"/>
    <xdr:sp macro="" textlink="">
      <xdr:nvSpPr>
        <xdr:cNvPr id="201" name="テキスト ボックス 200"/>
        <xdr:cNvSpPr txBox="1"/>
      </xdr:nvSpPr>
      <xdr:spPr>
        <a:xfrm>
          <a:off x="2673428" y="134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106894</xdr:rowOff>
    </xdr:from>
    <xdr:to>
      <xdr:col>10</xdr:col>
      <xdr:colOff>165100</xdr:colOff>
      <xdr:row>78</xdr:row>
      <xdr:rowOff>37044</xdr:rowOff>
    </xdr:to>
    <xdr:sp macro="" textlink="">
      <xdr:nvSpPr>
        <xdr:cNvPr id="202" name="楕円 201"/>
        <xdr:cNvSpPr/>
      </xdr:nvSpPr>
      <xdr:spPr>
        <a:xfrm>
          <a:off x="1968500" y="133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28171</xdr:rowOff>
    </xdr:from>
    <xdr:ext cx="469744" cy="259045"/>
    <xdr:sp macro="" textlink="">
      <xdr:nvSpPr>
        <xdr:cNvPr id="203" name="テキスト ボックス 202"/>
        <xdr:cNvSpPr txBox="1"/>
      </xdr:nvSpPr>
      <xdr:spPr>
        <a:xfrm>
          <a:off x="1784428" y="1340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90174</xdr:rowOff>
    </xdr:from>
    <xdr:to>
      <xdr:col>6</xdr:col>
      <xdr:colOff>38100</xdr:colOff>
      <xdr:row>78</xdr:row>
      <xdr:rowOff>20324</xdr:rowOff>
    </xdr:to>
    <xdr:sp macro="" textlink="">
      <xdr:nvSpPr>
        <xdr:cNvPr id="204" name="楕円 203"/>
        <xdr:cNvSpPr/>
      </xdr:nvSpPr>
      <xdr:spPr>
        <a:xfrm>
          <a:off x="1079500" y="132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11451</xdr:rowOff>
    </xdr:from>
    <xdr:ext cx="469744" cy="259045"/>
    <xdr:sp macro="" textlink="">
      <xdr:nvSpPr>
        <xdr:cNvPr id="205" name="テキスト ボックス 204"/>
        <xdr:cNvSpPr txBox="1"/>
      </xdr:nvSpPr>
      <xdr:spPr>
        <a:xfrm>
          <a:off x="895428" y="133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10263</xdr:rowOff>
    </xdr:from>
    <xdr:to>
      <xdr:col>24</xdr:col>
      <xdr:colOff>63500</xdr:colOff>
      <xdr:row>98</xdr:row>
      <xdr:rowOff>27653</xdr:rowOff>
    </xdr:to>
    <xdr:cxnSp macro="">
      <xdr:nvCxnSpPr>
        <xdr:cNvPr id="237" name="直線コネクタ 236"/>
        <xdr:cNvCxnSpPr/>
      </xdr:nvCxnSpPr>
      <xdr:spPr>
        <a:xfrm>
          <a:off x="3797300" y="16640913"/>
          <a:ext cx="838200" cy="18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10263</xdr:rowOff>
    </xdr:from>
    <xdr:to>
      <xdr:col>19</xdr:col>
      <xdr:colOff>177800</xdr:colOff>
      <xdr:row>97</xdr:row>
      <xdr:rowOff>147276</xdr:rowOff>
    </xdr:to>
    <xdr:cxnSp macro="">
      <xdr:nvCxnSpPr>
        <xdr:cNvPr id="240" name="直線コネクタ 239"/>
        <xdr:cNvCxnSpPr/>
      </xdr:nvCxnSpPr>
      <xdr:spPr>
        <a:xfrm flipV="1">
          <a:off x="2908300" y="16640913"/>
          <a:ext cx="889000" cy="1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147276</xdr:rowOff>
    </xdr:from>
    <xdr:to>
      <xdr:col>15</xdr:col>
      <xdr:colOff>50800</xdr:colOff>
      <xdr:row>97</xdr:row>
      <xdr:rowOff>158266</xdr:rowOff>
    </xdr:to>
    <xdr:cxnSp macro="">
      <xdr:nvCxnSpPr>
        <xdr:cNvPr id="243" name="直線コネクタ 242"/>
        <xdr:cNvCxnSpPr/>
      </xdr:nvCxnSpPr>
      <xdr:spPr>
        <a:xfrm flipV="1">
          <a:off x="2019300" y="16777926"/>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158266</xdr:rowOff>
    </xdr:from>
    <xdr:to>
      <xdr:col>10</xdr:col>
      <xdr:colOff>114300</xdr:colOff>
      <xdr:row>98</xdr:row>
      <xdr:rowOff>91221</xdr:rowOff>
    </xdr:to>
    <xdr:cxnSp macro="">
      <xdr:nvCxnSpPr>
        <xdr:cNvPr id="246" name="直線コネクタ 245"/>
        <xdr:cNvCxnSpPr/>
      </xdr:nvCxnSpPr>
      <xdr:spPr>
        <a:xfrm flipV="1">
          <a:off x="1130300" y="16788916"/>
          <a:ext cx="8890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148303</xdr:rowOff>
    </xdr:from>
    <xdr:to>
      <xdr:col>24</xdr:col>
      <xdr:colOff>114300</xdr:colOff>
      <xdr:row>98</xdr:row>
      <xdr:rowOff>78453</xdr:rowOff>
    </xdr:to>
    <xdr:sp macro="" textlink="">
      <xdr:nvSpPr>
        <xdr:cNvPr id="256" name="楕円 255"/>
        <xdr:cNvSpPr/>
      </xdr:nvSpPr>
      <xdr:spPr>
        <a:xfrm>
          <a:off x="4584700" y="167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126730</xdr:rowOff>
    </xdr:from>
    <xdr:ext cx="534377" cy="259045"/>
    <xdr:sp macro="" textlink="">
      <xdr:nvSpPr>
        <xdr:cNvPr id="257" name="扶助費該当値テキスト"/>
        <xdr:cNvSpPr txBox="1"/>
      </xdr:nvSpPr>
      <xdr:spPr>
        <a:xfrm>
          <a:off x="4686300" y="167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130913</xdr:rowOff>
    </xdr:from>
    <xdr:to>
      <xdr:col>20</xdr:col>
      <xdr:colOff>38100</xdr:colOff>
      <xdr:row>97</xdr:row>
      <xdr:rowOff>61063</xdr:rowOff>
    </xdr:to>
    <xdr:sp macro="" textlink="">
      <xdr:nvSpPr>
        <xdr:cNvPr id="258" name="楕円 257"/>
        <xdr:cNvSpPr/>
      </xdr:nvSpPr>
      <xdr:spPr>
        <a:xfrm>
          <a:off x="3746500" y="165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52190</xdr:rowOff>
    </xdr:from>
    <xdr:ext cx="534377" cy="259045"/>
    <xdr:sp macro="" textlink="">
      <xdr:nvSpPr>
        <xdr:cNvPr id="259" name="テキスト ボックス 258"/>
        <xdr:cNvSpPr txBox="1"/>
      </xdr:nvSpPr>
      <xdr:spPr>
        <a:xfrm>
          <a:off x="3530111" y="166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96476</xdr:rowOff>
    </xdr:from>
    <xdr:to>
      <xdr:col>15</xdr:col>
      <xdr:colOff>101600</xdr:colOff>
      <xdr:row>98</xdr:row>
      <xdr:rowOff>26626</xdr:rowOff>
    </xdr:to>
    <xdr:sp macro="" textlink="">
      <xdr:nvSpPr>
        <xdr:cNvPr id="260" name="楕円 259"/>
        <xdr:cNvSpPr/>
      </xdr:nvSpPr>
      <xdr:spPr>
        <a:xfrm>
          <a:off x="2857500" y="167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17753</xdr:rowOff>
    </xdr:from>
    <xdr:ext cx="534377" cy="259045"/>
    <xdr:sp macro="" textlink="">
      <xdr:nvSpPr>
        <xdr:cNvPr id="261" name="テキスト ボックス 260"/>
        <xdr:cNvSpPr txBox="1"/>
      </xdr:nvSpPr>
      <xdr:spPr>
        <a:xfrm>
          <a:off x="2641111" y="168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107466</xdr:rowOff>
    </xdr:from>
    <xdr:to>
      <xdr:col>10</xdr:col>
      <xdr:colOff>165100</xdr:colOff>
      <xdr:row>98</xdr:row>
      <xdr:rowOff>37616</xdr:rowOff>
    </xdr:to>
    <xdr:sp macro="" textlink="">
      <xdr:nvSpPr>
        <xdr:cNvPr id="262" name="楕円 261"/>
        <xdr:cNvSpPr/>
      </xdr:nvSpPr>
      <xdr:spPr>
        <a:xfrm>
          <a:off x="1968500" y="167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28743</xdr:rowOff>
    </xdr:from>
    <xdr:ext cx="534377" cy="259045"/>
    <xdr:sp macro="" textlink="">
      <xdr:nvSpPr>
        <xdr:cNvPr id="263" name="テキスト ボックス 262"/>
        <xdr:cNvSpPr txBox="1"/>
      </xdr:nvSpPr>
      <xdr:spPr>
        <a:xfrm>
          <a:off x="1752111" y="1683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40421</xdr:rowOff>
    </xdr:from>
    <xdr:to>
      <xdr:col>6</xdr:col>
      <xdr:colOff>38100</xdr:colOff>
      <xdr:row>98</xdr:row>
      <xdr:rowOff>142021</xdr:rowOff>
    </xdr:to>
    <xdr:sp macro="" textlink="">
      <xdr:nvSpPr>
        <xdr:cNvPr id="264" name="楕円 263"/>
        <xdr:cNvSpPr/>
      </xdr:nvSpPr>
      <xdr:spPr>
        <a:xfrm>
          <a:off x="1079500" y="168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133148</xdr:rowOff>
    </xdr:from>
    <xdr:ext cx="534377" cy="259045"/>
    <xdr:sp macro="" textlink="">
      <xdr:nvSpPr>
        <xdr:cNvPr id="265" name="テキスト ボックス 264"/>
        <xdr:cNvSpPr txBox="1"/>
      </xdr:nvSpPr>
      <xdr:spPr>
        <a:xfrm>
          <a:off x="863111" y="169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121720</xdr:rowOff>
    </xdr:from>
    <xdr:to>
      <xdr:col>55</xdr:col>
      <xdr:colOff>0</xdr:colOff>
      <xdr:row>35</xdr:row>
      <xdr:rowOff>788</xdr:rowOff>
    </xdr:to>
    <xdr:cxnSp macro="">
      <xdr:nvCxnSpPr>
        <xdr:cNvPr id="294" name="直線コネクタ 293"/>
        <xdr:cNvCxnSpPr/>
      </xdr:nvCxnSpPr>
      <xdr:spPr>
        <a:xfrm flipV="1">
          <a:off x="9639300" y="5951020"/>
          <a:ext cx="838200" cy="5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788</xdr:rowOff>
    </xdr:from>
    <xdr:to>
      <xdr:col>50</xdr:col>
      <xdr:colOff>114300</xdr:colOff>
      <xdr:row>36</xdr:row>
      <xdr:rowOff>42930</xdr:rowOff>
    </xdr:to>
    <xdr:cxnSp macro="">
      <xdr:nvCxnSpPr>
        <xdr:cNvPr id="297" name="直線コネクタ 296"/>
        <xdr:cNvCxnSpPr/>
      </xdr:nvCxnSpPr>
      <xdr:spPr>
        <a:xfrm flipV="1">
          <a:off x="8750300" y="6001538"/>
          <a:ext cx="889000" cy="2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42930</xdr:rowOff>
    </xdr:from>
    <xdr:to>
      <xdr:col>45</xdr:col>
      <xdr:colOff>177800</xdr:colOff>
      <xdr:row>36</xdr:row>
      <xdr:rowOff>105547</xdr:rowOff>
    </xdr:to>
    <xdr:cxnSp macro="">
      <xdr:nvCxnSpPr>
        <xdr:cNvPr id="300" name="直線コネクタ 299"/>
        <xdr:cNvCxnSpPr/>
      </xdr:nvCxnSpPr>
      <xdr:spPr>
        <a:xfrm flipV="1">
          <a:off x="7861300" y="6215130"/>
          <a:ext cx="889000" cy="6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105547</xdr:rowOff>
    </xdr:from>
    <xdr:to>
      <xdr:col>41</xdr:col>
      <xdr:colOff>50800</xdr:colOff>
      <xdr:row>36</xdr:row>
      <xdr:rowOff>161105</xdr:rowOff>
    </xdr:to>
    <xdr:cxnSp macro="">
      <xdr:nvCxnSpPr>
        <xdr:cNvPr id="303" name="直線コネクタ 302"/>
        <xdr:cNvCxnSpPr/>
      </xdr:nvCxnSpPr>
      <xdr:spPr>
        <a:xfrm flipV="1">
          <a:off x="6972300" y="6277747"/>
          <a:ext cx="889000" cy="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70920</xdr:rowOff>
    </xdr:from>
    <xdr:to>
      <xdr:col>55</xdr:col>
      <xdr:colOff>50800</xdr:colOff>
      <xdr:row>35</xdr:row>
      <xdr:rowOff>1070</xdr:rowOff>
    </xdr:to>
    <xdr:sp macro="" textlink="">
      <xdr:nvSpPr>
        <xdr:cNvPr id="313" name="楕円 312"/>
        <xdr:cNvSpPr/>
      </xdr:nvSpPr>
      <xdr:spPr>
        <a:xfrm>
          <a:off x="10426700" y="59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93797</xdr:rowOff>
    </xdr:from>
    <xdr:ext cx="599010" cy="259045"/>
    <xdr:sp macro="" textlink="">
      <xdr:nvSpPr>
        <xdr:cNvPr id="314" name="補助費等該当値テキスト"/>
        <xdr:cNvSpPr txBox="1"/>
      </xdr:nvSpPr>
      <xdr:spPr>
        <a:xfrm>
          <a:off x="10528300" y="575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121438</xdr:rowOff>
    </xdr:from>
    <xdr:to>
      <xdr:col>50</xdr:col>
      <xdr:colOff>165100</xdr:colOff>
      <xdr:row>35</xdr:row>
      <xdr:rowOff>51588</xdr:rowOff>
    </xdr:to>
    <xdr:sp macro="" textlink="">
      <xdr:nvSpPr>
        <xdr:cNvPr id="315" name="楕円 314"/>
        <xdr:cNvSpPr/>
      </xdr:nvSpPr>
      <xdr:spPr>
        <a:xfrm>
          <a:off x="9588500" y="59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68115</xdr:rowOff>
    </xdr:from>
    <xdr:ext cx="599010" cy="259045"/>
    <xdr:sp macro="" textlink="">
      <xdr:nvSpPr>
        <xdr:cNvPr id="316" name="テキスト ボックス 315"/>
        <xdr:cNvSpPr txBox="1"/>
      </xdr:nvSpPr>
      <xdr:spPr>
        <a:xfrm>
          <a:off x="9339795" y="572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163580</xdr:rowOff>
    </xdr:from>
    <xdr:to>
      <xdr:col>46</xdr:col>
      <xdr:colOff>38100</xdr:colOff>
      <xdr:row>36</xdr:row>
      <xdr:rowOff>93730</xdr:rowOff>
    </xdr:to>
    <xdr:sp macro="" textlink="">
      <xdr:nvSpPr>
        <xdr:cNvPr id="317" name="楕円 316"/>
        <xdr:cNvSpPr/>
      </xdr:nvSpPr>
      <xdr:spPr>
        <a:xfrm>
          <a:off x="8699500" y="61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84857</xdr:rowOff>
    </xdr:from>
    <xdr:ext cx="599010" cy="259045"/>
    <xdr:sp macro="" textlink="">
      <xdr:nvSpPr>
        <xdr:cNvPr id="318" name="テキスト ボックス 317"/>
        <xdr:cNvSpPr txBox="1"/>
      </xdr:nvSpPr>
      <xdr:spPr>
        <a:xfrm>
          <a:off x="8450795" y="625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54747</xdr:rowOff>
    </xdr:from>
    <xdr:to>
      <xdr:col>41</xdr:col>
      <xdr:colOff>101600</xdr:colOff>
      <xdr:row>36</xdr:row>
      <xdr:rowOff>156347</xdr:rowOff>
    </xdr:to>
    <xdr:sp macro="" textlink="">
      <xdr:nvSpPr>
        <xdr:cNvPr id="319" name="楕円 318"/>
        <xdr:cNvSpPr/>
      </xdr:nvSpPr>
      <xdr:spPr>
        <a:xfrm>
          <a:off x="7810500" y="62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147474</xdr:rowOff>
    </xdr:from>
    <xdr:ext cx="599010" cy="259045"/>
    <xdr:sp macro="" textlink="">
      <xdr:nvSpPr>
        <xdr:cNvPr id="320" name="テキスト ボックス 319"/>
        <xdr:cNvSpPr txBox="1"/>
      </xdr:nvSpPr>
      <xdr:spPr>
        <a:xfrm>
          <a:off x="7561795" y="631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110305</xdr:rowOff>
    </xdr:from>
    <xdr:to>
      <xdr:col>36</xdr:col>
      <xdr:colOff>165100</xdr:colOff>
      <xdr:row>37</xdr:row>
      <xdr:rowOff>40455</xdr:rowOff>
    </xdr:to>
    <xdr:sp macro="" textlink="">
      <xdr:nvSpPr>
        <xdr:cNvPr id="321" name="楕円 320"/>
        <xdr:cNvSpPr/>
      </xdr:nvSpPr>
      <xdr:spPr>
        <a:xfrm>
          <a:off x="6921500" y="628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31582</xdr:rowOff>
    </xdr:from>
    <xdr:ext cx="599010" cy="259045"/>
    <xdr:sp macro="" textlink="">
      <xdr:nvSpPr>
        <xdr:cNvPr id="322" name="テキスト ボックス 321"/>
        <xdr:cNvSpPr txBox="1"/>
      </xdr:nvSpPr>
      <xdr:spPr>
        <a:xfrm>
          <a:off x="6672795" y="637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63000</xdr:rowOff>
    </xdr:from>
    <xdr:to>
      <xdr:col>55</xdr:col>
      <xdr:colOff>0</xdr:colOff>
      <xdr:row>58</xdr:row>
      <xdr:rowOff>70558</xdr:rowOff>
    </xdr:to>
    <xdr:cxnSp macro="">
      <xdr:nvCxnSpPr>
        <xdr:cNvPr id="353" name="直線コネクタ 352"/>
        <xdr:cNvCxnSpPr/>
      </xdr:nvCxnSpPr>
      <xdr:spPr>
        <a:xfrm>
          <a:off x="9639300" y="10007100"/>
          <a:ext cx="838200" cy="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63000</xdr:rowOff>
    </xdr:from>
    <xdr:to>
      <xdr:col>50</xdr:col>
      <xdr:colOff>114300</xdr:colOff>
      <xdr:row>58</xdr:row>
      <xdr:rowOff>92399</xdr:rowOff>
    </xdr:to>
    <xdr:cxnSp macro="">
      <xdr:nvCxnSpPr>
        <xdr:cNvPr id="356" name="直線コネクタ 355"/>
        <xdr:cNvCxnSpPr/>
      </xdr:nvCxnSpPr>
      <xdr:spPr>
        <a:xfrm flipV="1">
          <a:off x="8750300" y="10007100"/>
          <a:ext cx="8890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92399</xdr:rowOff>
    </xdr:from>
    <xdr:to>
      <xdr:col>45</xdr:col>
      <xdr:colOff>177800</xdr:colOff>
      <xdr:row>58</xdr:row>
      <xdr:rowOff>141732</xdr:rowOff>
    </xdr:to>
    <xdr:cxnSp macro="">
      <xdr:nvCxnSpPr>
        <xdr:cNvPr id="359" name="直線コネクタ 358"/>
        <xdr:cNvCxnSpPr/>
      </xdr:nvCxnSpPr>
      <xdr:spPr>
        <a:xfrm flipV="1">
          <a:off x="7861300" y="10036499"/>
          <a:ext cx="889000" cy="4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38322</xdr:rowOff>
    </xdr:from>
    <xdr:to>
      <xdr:col>41</xdr:col>
      <xdr:colOff>50800</xdr:colOff>
      <xdr:row>58</xdr:row>
      <xdr:rowOff>141732</xdr:rowOff>
    </xdr:to>
    <xdr:cxnSp macro="">
      <xdr:nvCxnSpPr>
        <xdr:cNvPr id="362" name="直線コネクタ 361"/>
        <xdr:cNvCxnSpPr/>
      </xdr:nvCxnSpPr>
      <xdr:spPr>
        <a:xfrm>
          <a:off x="6972300" y="9982422"/>
          <a:ext cx="889000" cy="10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19758</xdr:rowOff>
    </xdr:from>
    <xdr:to>
      <xdr:col>55</xdr:col>
      <xdr:colOff>50800</xdr:colOff>
      <xdr:row>58</xdr:row>
      <xdr:rowOff>121358</xdr:rowOff>
    </xdr:to>
    <xdr:sp macro="" textlink="">
      <xdr:nvSpPr>
        <xdr:cNvPr id="372" name="楕円 371"/>
        <xdr:cNvSpPr/>
      </xdr:nvSpPr>
      <xdr:spPr>
        <a:xfrm>
          <a:off x="10426700" y="996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169635</xdr:rowOff>
    </xdr:from>
    <xdr:ext cx="599010" cy="259045"/>
    <xdr:sp macro="" textlink="">
      <xdr:nvSpPr>
        <xdr:cNvPr id="373" name="普通建設事業費該当値テキスト"/>
        <xdr:cNvSpPr txBox="1"/>
      </xdr:nvSpPr>
      <xdr:spPr>
        <a:xfrm>
          <a:off x="10528300" y="994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12200</xdr:rowOff>
    </xdr:from>
    <xdr:to>
      <xdr:col>50</xdr:col>
      <xdr:colOff>165100</xdr:colOff>
      <xdr:row>58</xdr:row>
      <xdr:rowOff>113800</xdr:rowOff>
    </xdr:to>
    <xdr:sp macro="" textlink="">
      <xdr:nvSpPr>
        <xdr:cNvPr id="374" name="楕円 373"/>
        <xdr:cNvSpPr/>
      </xdr:nvSpPr>
      <xdr:spPr>
        <a:xfrm>
          <a:off x="9588500" y="9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130327</xdr:rowOff>
    </xdr:from>
    <xdr:ext cx="599010" cy="259045"/>
    <xdr:sp macro="" textlink="">
      <xdr:nvSpPr>
        <xdr:cNvPr id="375" name="テキスト ボックス 374"/>
        <xdr:cNvSpPr txBox="1"/>
      </xdr:nvSpPr>
      <xdr:spPr>
        <a:xfrm>
          <a:off x="9339795" y="973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41599</xdr:rowOff>
    </xdr:from>
    <xdr:to>
      <xdr:col>46</xdr:col>
      <xdr:colOff>38100</xdr:colOff>
      <xdr:row>58</xdr:row>
      <xdr:rowOff>143199</xdr:rowOff>
    </xdr:to>
    <xdr:sp macro="" textlink="">
      <xdr:nvSpPr>
        <xdr:cNvPr id="376" name="楕円 375"/>
        <xdr:cNvSpPr/>
      </xdr:nvSpPr>
      <xdr:spPr>
        <a:xfrm>
          <a:off x="8699500" y="99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159726</xdr:rowOff>
    </xdr:from>
    <xdr:ext cx="599010" cy="259045"/>
    <xdr:sp macro="" textlink="">
      <xdr:nvSpPr>
        <xdr:cNvPr id="377" name="テキスト ボックス 376"/>
        <xdr:cNvSpPr txBox="1"/>
      </xdr:nvSpPr>
      <xdr:spPr>
        <a:xfrm>
          <a:off x="8450795" y="976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90932</xdr:rowOff>
    </xdr:from>
    <xdr:to>
      <xdr:col>41</xdr:col>
      <xdr:colOff>101600</xdr:colOff>
      <xdr:row>59</xdr:row>
      <xdr:rowOff>21082</xdr:rowOff>
    </xdr:to>
    <xdr:sp macro="" textlink="">
      <xdr:nvSpPr>
        <xdr:cNvPr id="378" name="楕円 377"/>
        <xdr:cNvSpPr/>
      </xdr:nvSpPr>
      <xdr:spPr>
        <a:xfrm>
          <a:off x="7810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12209</xdr:rowOff>
    </xdr:from>
    <xdr:ext cx="599010" cy="259045"/>
    <xdr:sp macro="" textlink="">
      <xdr:nvSpPr>
        <xdr:cNvPr id="379" name="テキスト ボックス 378"/>
        <xdr:cNvSpPr txBox="1"/>
      </xdr:nvSpPr>
      <xdr:spPr>
        <a:xfrm>
          <a:off x="7561795" y="1012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158972</xdr:rowOff>
    </xdr:from>
    <xdr:to>
      <xdr:col>36</xdr:col>
      <xdr:colOff>165100</xdr:colOff>
      <xdr:row>58</xdr:row>
      <xdr:rowOff>89122</xdr:rowOff>
    </xdr:to>
    <xdr:sp macro="" textlink="">
      <xdr:nvSpPr>
        <xdr:cNvPr id="380" name="楕円 379"/>
        <xdr:cNvSpPr/>
      </xdr:nvSpPr>
      <xdr:spPr>
        <a:xfrm>
          <a:off x="6921500" y="99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105649</xdr:rowOff>
    </xdr:from>
    <xdr:ext cx="599010" cy="259045"/>
    <xdr:sp macro="" textlink="">
      <xdr:nvSpPr>
        <xdr:cNvPr id="381" name="テキスト ボックス 380"/>
        <xdr:cNvSpPr txBox="1"/>
      </xdr:nvSpPr>
      <xdr:spPr>
        <a:xfrm>
          <a:off x="6672795" y="970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95712</xdr:rowOff>
    </xdr:from>
    <xdr:to>
      <xdr:col>55</xdr:col>
      <xdr:colOff>0</xdr:colOff>
      <xdr:row>79</xdr:row>
      <xdr:rowOff>6065</xdr:rowOff>
    </xdr:to>
    <xdr:cxnSp macro="">
      <xdr:nvCxnSpPr>
        <xdr:cNvPr id="410" name="直線コネクタ 409"/>
        <xdr:cNvCxnSpPr/>
      </xdr:nvCxnSpPr>
      <xdr:spPr>
        <a:xfrm>
          <a:off x="9639300" y="13468812"/>
          <a:ext cx="838200" cy="8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95712</xdr:rowOff>
    </xdr:from>
    <xdr:to>
      <xdr:col>50</xdr:col>
      <xdr:colOff>114300</xdr:colOff>
      <xdr:row>78</xdr:row>
      <xdr:rowOff>138551</xdr:rowOff>
    </xdr:to>
    <xdr:cxnSp macro="">
      <xdr:nvCxnSpPr>
        <xdr:cNvPr id="413" name="直線コネクタ 412"/>
        <xdr:cNvCxnSpPr/>
      </xdr:nvCxnSpPr>
      <xdr:spPr>
        <a:xfrm flipV="1">
          <a:off x="8750300" y="13468812"/>
          <a:ext cx="8890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138551</xdr:rowOff>
    </xdr:from>
    <xdr:to>
      <xdr:col>45</xdr:col>
      <xdr:colOff>177800</xdr:colOff>
      <xdr:row>79</xdr:row>
      <xdr:rowOff>5694</xdr:rowOff>
    </xdr:to>
    <xdr:cxnSp macro="">
      <xdr:nvCxnSpPr>
        <xdr:cNvPr id="416" name="直線コネクタ 415"/>
        <xdr:cNvCxnSpPr/>
      </xdr:nvCxnSpPr>
      <xdr:spPr>
        <a:xfrm flipV="1">
          <a:off x="7861300" y="13511651"/>
          <a:ext cx="889000" cy="3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126715</xdr:rowOff>
    </xdr:from>
    <xdr:to>
      <xdr:col>55</xdr:col>
      <xdr:colOff>50800</xdr:colOff>
      <xdr:row>79</xdr:row>
      <xdr:rowOff>56865</xdr:rowOff>
    </xdr:to>
    <xdr:sp macro="" textlink="">
      <xdr:nvSpPr>
        <xdr:cNvPr id="426" name="楕円 425"/>
        <xdr:cNvSpPr/>
      </xdr:nvSpPr>
      <xdr:spPr>
        <a:xfrm>
          <a:off x="10426700" y="134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7"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44912</xdr:rowOff>
    </xdr:from>
    <xdr:to>
      <xdr:col>50</xdr:col>
      <xdr:colOff>165100</xdr:colOff>
      <xdr:row>78</xdr:row>
      <xdr:rowOff>146512</xdr:rowOff>
    </xdr:to>
    <xdr:sp macro="" textlink="">
      <xdr:nvSpPr>
        <xdr:cNvPr id="428" name="楕円 427"/>
        <xdr:cNvSpPr/>
      </xdr:nvSpPr>
      <xdr:spPr>
        <a:xfrm>
          <a:off x="9588500" y="134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163039</xdr:rowOff>
    </xdr:from>
    <xdr:ext cx="534377" cy="259045"/>
    <xdr:sp macro="" textlink="">
      <xdr:nvSpPr>
        <xdr:cNvPr id="429" name="テキスト ボックス 428"/>
        <xdr:cNvSpPr txBox="1"/>
      </xdr:nvSpPr>
      <xdr:spPr>
        <a:xfrm>
          <a:off x="9372111" y="1319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87751</xdr:rowOff>
    </xdr:from>
    <xdr:to>
      <xdr:col>46</xdr:col>
      <xdr:colOff>38100</xdr:colOff>
      <xdr:row>79</xdr:row>
      <xdr:rowOff>17901</xdr:rowOff>
    </xdr:to>
    <xdr:sp macro="" textlink="">
      <xdr:nvSpPr>
        <xdr:cNvPr id="430" name="楕円 429"/>
        <xdr:cNvSpPr/>
      </xdr:nvSpPr>
      <xdr:spPr>
        <a:xfrm>
          <a:off x="8699500" y="134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9028</xdr:rowOff>
    </xdr:from>
    <xdr:ext cx="534377" cy="259045"/>
    <xdr:sp macro="" textlink="">
      <xdr:nvSpPr>
        <xdr:cNvPr id="431" name="テキスト ボックス 430"/>
        <xdr:cNvSpPr txBox="1"/>
      </xdr:nvSpPr>
      <xdr:spPr>
        <a:xfrm>
          <a:off x="8483111" y="135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126344</xdr:rowOff>
    </xdr:from>
    <xdr:to>
      <xdr:col>41</xdr:col>
      <xdr:colOff>101600</xdr:colOff>
      <xdr:row>79</xdr:row>
      <xdr:rowOff>56494</xdr:rowOff>
    </xdr:to>
    <xdr:sp macro="" textlink="">
      <xdr:nvSpPr>
        <xdr:cNvPr id="432" name="楕円 431"/>
        <xdr:cNvSpPr/>
      </xdr:nvSpPr>
      <xdr:spPr>
        <a:xfrm>
          <a:off x="7810500" y="134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47621</xdr:rowOff>
    </xdr:from>
    <xdr:ext cx="534377" cy="259045"/>
    <xdr:sp macro="" textlink="">
      <xdr:nvSpPr>
        <xdr:cNvPr id="433" name="テキスト ボックス 432"/>
        <xdr:cNvSpPr txBox="1"/>
      </xdr:nvSpPr>
      <xdr:spPr>
        <a:xfrm>
          <a:off x="7594111" y="135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142019</xdr:rowOff>
    </xdr:from>
    <xdr:to>
      <xdr:col>55</xdr:col>
      <xdr:colOff>0</xdr:colOff>
      <xdr:row>97</xdr:row>
      <xdr:rowOff>157919</xdr:rowOff>
    </xdr:to>
    <xdr:cxnSp macro="">
      <xdr:nvCxnSpPr>
        <xdr:cNvPr id="464" name="直線コネクタ 463"/>
        <xdr:cNvCxnSpPr/>
      </xdr:nvCxnSpPr>
      <xdr:spPr>
        <a:xfrm flipV="1">
          <a:off x="9639300" y="16601219"/>
          <a:ext cx="838200" cy="1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115044</xdr:rowOff>
    </xdr:from>
    <xdr:to>
      <xdr:col>50</xdr:col>
      <xdr:colOff>114300</xdr:colOff>
      <xdr:row>97</xdr:row>
      <xdr:rowOff>157919</xdr:rowOff>
    </xdr:to>
    <xdr:cxnSp macro="">
      <xdr:nvCxnSpPr>
        <xdr:cNvPr id="467" name="直線コネクタ 466"/>
        <xdr:cNvCxnSpPr/>
      </xdr:nvCxnSpPr>
      <xdr:spPr>
        <a:xfrm>
          <a:off x="8750300" y="16745694"/>
          <a:ext cx="889000" cy="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115044</xdr:rowOff>
    </xdr:from>
    <xdr:to>
      <xdr:col>45</xdr:col>
      <xdr:colOff>177800</xdr:colOff>
      <xdr:row>97</xdr:row>
      <xdr:rowOff>163018</xdr:rowOff>
    </xdr:to>
    <xdr:cxnSp macro="">
      <xdr:nvCxnSpPr>
        <xdr:cNvPr id="470" name="直線コネクタ 469"/>
        <xdr:cNvCxnSpPr/>
      </xdr:nvCxnSpPr>
      <xdr:spPr>
        <a:xfrm flipV="1">
          <a:off x="7861300" y="16745694"/>
          <a:ext cx="889000" cy="4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91219</xdr:rowOff>
    </xdr:from>
    <xdr:to>
      <xdr:col>55</xdr:col>
      <xdr:colOff>50800</xdr:colOff>
      <xdr:row>97</xdr:row>
      <xdr:rowOff>21369</xdr:rowOff>
    </xdr:to>
    <xdr:sp macro="" textlink="">
      <xdr:nvSpPr>
        <xdr:cNvPr id="480" name="楕円 479"/>
        <xdr:cNvSpPr/>
      </xdr:nvSpPr>
      <xdr:spPr>
        <a:xfrm>
          <a:off x="10426700" y="165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114096</xdr:rowOff>
    </xdr:from>
    <xdr:ext cx="599010" cy="259045"/>
    <xdr:sp macro="" textlink="">
      <xdr:nvSpPr>
        <xdr:cNvPr id="481" name="普通建設事業費 （ うち更新整備　）該当値テキスト"/>
        <xdr:cNvSpPr txBox="1"/>
      </xdr:nvSpPr>
      <xdr:spPr>
        <a:xfrm>
          <a:off x="10528300" y="1640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107119</xdr:rowOff>
    </xdr:from>
    <xdr:to>
      <xdr:col>50</xdr:col>
      <xdr:colOff>165100</xdr:colOff>
      <xdr:row>98</xdr:row>
      <xdr:rowOff>37269</xdr:rowOff>
    </xdr:to>
    <xdr:sp macro="" textlink="">
      <xdr:nvSpPr>
        <xdr:cNvPr id="482" name="楕円 481"/>
        <xdr:cNvSpPr/>
      </xdr:nvSpPr>
      <xdr:spPr>
        <a:xfrm>
          <a:off x="9588500" y="167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53796</xdr:rowOff>
    </xdr:from>
    <xdr:ext cx="534377" cy="259045"/>
    <xdr:sp macro="" textlink="">
      <xdr:nvSpPr>
        <xdr:cNvPr id="483" name="テキスト ボックス 482"/>
        <xdr:cNvSpPr txBox="1"/>
      </xdr:nvSpPr>
      <xdr:spPr>
        <a:xfrm>
          <a:off x="9372111" y="165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64244</xdr:rowOff>
    </xdr:from>
    <xdr:to>
      <xdr:col>46</xdr:col>
      <xdr:colOff>38100</xdr:colOff>
      <xdr:row>97</xdr:row>
      <xdr:rowOff>165844</xdr:rowOff>
    </xdr:to>
    <xdr:sp macro="" textlink="">
      <xdr:nvSpPr>
        <xdr:cNvPr id="484" name="楕円 483"/>
        <xdr:cNvSpPr/>
      </xdr:nvSpPr>
      <xdr:spPr>
        <a:xfrm>
          <a:off x="8699500" y="166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10921</xdr:rowOff>
    </xdr:from>
    <xdr:ext cx="599010" cy="259045"/>
    <xdr:sp macro="" textlink="">
      <xdr:nvSpPr>
        <xdr:cNvPr id="485" name="テキスト ボックス 484"/>
        <xdr:cNvSpPr txBox="1"/>
      </xdr:nvSpPr>
      <xdr:spPr>
        <a:xfrm>
          <a:off x="8450795" y="164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112218</xdr:rowOff>
    </xdr:from>
    <xdr:to>
      <xdr:col>41</xdr:col>
      <xdr:colOff>101600</xdr:colOff>
      <xdr:row>98</xdr:row>
      <xdr:rowOff>42368</xdr:rowOff>
    </xdr:to>
    <xdr:sp macro="" textlink="">
      <xdr:nvSpPr>
        <xdr:cNvPr id="486" name="楕円 485"/>
        <xdr:cNvSpPr/>
      </xdr:nvSpPr>
      <xdr:spPr>
        <a:xfrm>
          <a:off x="7810500" y="167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58895</xdr:rowOff>
    </xdr:from>
    <xdr:ext cx="534377" cy="259045"/>
    <xdr:sp macro="" textlink="">
      <xdr:nvSpPr>
        <xdr:cNvPr id="487" name="テキスト ボックス 486"/>
        <xdr:cNvSpPr txBox="1"/>
      </xdr:nvSpPr>
      <xdr:spPr>
        <a:xfrm>
          <a:off x="7594111" y="165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249299" cy="259045"/>
    <xdr:sp macro="" textlink="">
      <xdr:nvSpPr>
        <xdr:cNvPr id="534" name="災害復旧事業費該当値テキスト"/>
        <xdr:cNvSpPr txBox="1"/>
      </xdr:nvSpPr>
      <xdr:spPr>
        <a:xfrm>
          <a:off x="16370300" y="6546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66854</xdr:rowOff>
    </xdr:from>
    <xdr:to>
      <xdr:col>85</xdr:col>
      <xdr:colOff>127000</xdr:colOff>
      <xdr:row>75</xdr:row>
      <xdr:rowOff>106503</xdr:rowOff>
    </xdr:to>
    <xdr:cxnSp macro="">
      <xdr:nvCxnSpPr>
        <xdr:cNvPr id="622" name="直線コネクタ 621"/>
        <xdr:cNvCxnSpPr/>
      </xdr:nvCxnSpPr>
      <xdr:spPr>
        <a:xfrm flipV="1">
          <a:off x="15481300" y="12925604"/>
          <a:ext cx="8382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106503</xdr:rowOff>
    </xdr:from>
    <xdr:to>
      <xdr:col>81</xdr:col>
      <xdr:colOff>50800</xdr:colOff>
      <xdr:row>75</xdr:row>
      <xdr:rowOff>121751</xdr:rowOff>
    </xdr:to>
    <xdr:cxnSp macro="">
      <xdr:nvCxnSpPr>
        <xdr:cNvPr id="625" name="直線コネクタ 624"/>
        <xdr:cNvCxnSpPr/>
      </xdr:nvCxnSpPr>
      <xdr:spPr>
        <a:xfrm flipV="1">
          <a:off x="14592300" y="12965253"/>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121751</xdr:rowOff>
    </xdr:from>
    <xdr:to>
      <xdr:col>76</xdr:col>
      <xdr:colOff>114300</xdr:colOff>
      <xdr:row>75</xdr:row>
      <xdr:rowOff>145507</xdr:rowOff>
    </xdr:to>
    <xdr:cxnSp macro="">
      <xdr:nvCxnSpPr>
        <xdr:cNvPr id="628" name="直線コネクタ 627"/>
        <xdr:cNvCxnSpPr/>
      </xdr:nvCxnSpPr>
      <xdr:spPr>
        <a:xfrm flipV="1">
          <a:off x="13703300" y="12980501"/>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145507</xdr:rowOff>
    </xdr:from>
    <xdr:to>
      <xdr:col>71</xdr:col>
      <xdr:colOff>177800</xdr:colOff>
      <xdr:row>75</xdr:row>
      <xdr:rowOff>149493</xdr:rowOff>
    </xdr:to>
    <xdr:cxnSp macro="">
      <xdr:nvCxnSpPr>
        <xdr:cNvPr id="631" name="直線コネクタ 630"/>
        <xdr:cNvCxnSpPr/>
      </xdr:nvCxnSpPr>
      <xdr:spPr>
        <a:xfrm flipV="1">
          <a:off x="12814300" y="13004257"/>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16054</xdr:rowOff>
    </xdr:from>
    <xdr:to>
      <xdr:col>85</xdr:col>
      <xdr:colOff>177800</xdr:colOff>
      <xdr:row>75</xdr:row>
      <xdr:rowOff>117654</xdr:rowOff>
    </xdr:to>
    <xdr:sp macro="" textlink="">
      <xdr:nvSpPr>
        <xdr:cNvPr id="641" name="楕円 640"/>
        <xdr:cNvSpPr/>
      </xdr:nvSpPr>
      <xdr:spPr>
        <a:xfrm>
          <a:off x="16268700" y="128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38931</xdr:rowOff>
    </xdr:from>
    <xdr:ext cx="599010" cy="259045"/>
    <xdr:sp macro="" textlink="">
      <xdr:nvSpPr>
        <xdr:cNvPr id="642" name="公債費該当値テキスト"/>
        <xdr:cNvSpPr txBox="1"/>
      </xdr:nvSpPr>
      <xdr:spPr>
        <a:xfrm>
          <a:off x="16370300" y="1272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55703</xdr:rowOff>
    </xdr:from>
    <xdr:to>
      <xdr:col>81</xdr:col>
      <xdr:colOff>101600</xdr:colOff>
      <xdr:row>75</xdr:row>
      <xdr:rowOff>157302</xdr:rowOff>
    </xdr:to>
    <xdr:sp macro="" textlink="">
      <xdr:nvSpPr>
        <xdr:cNvPr id="643" name="楕円 642"/>
        <xdr:cNvSpPr/>
      </xdr:nvSpPr>
      <xdr:spPr>
        <a:xfrm>
          <a:off x="15430500" y="12914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2380</xdr:rowOff>
    </xdr:from>
    <xdr:ext cx="599010" cy="259045"/>
    <xdr:sp macro="" textlink="">
      <xdr:nvSpPr>
        <xdr:cNvPr id="644" name="テキスト ボックス 643"/>
        <xdr:cNvSpPr txBox="1"/>
      </xdr:nvSpPr>
      <xdr:spPr>
        <a:xfrm>
          <a:off x="15181795" y="1268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70951</xdr:rowOff>
    </xdr:from>
    <xdr:to>
      <xdr:col>76</xdr:col>
      <xdr:colOff>165100</xdr:colOff>
      <xdr:row>76</xdr:row>
      <xdr:rowOff>1101</xdr:rowOff>
    </xdr:to>
    <xdr:sp macro="" textlink="">
      <xdr:nvSpPr>
        <xdr:cNvPr id="645" name="楕円 644"/>
        <xdr:cNvSpPr/>
      </xdr:nvSpPr>
      <xdr:spPr>
        <a:xfrm>
          <a:off x="14541500" y="129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17628</xdr:rowOff>
    </xdr:from>
    <xdr:ext cx="599010" cy="259045"/>
    <xdr:sp macro="" textlink="">
      <xdr:nvSpPr>
        <xdr:cNvPr id="646" name="テキスト ボックス 645"/>
        <xdr:cNvSpPr txBox="1"/>
      </xdr:nvSpPr>
      <xdr:spPr>
        <a:xfrm>
          <a:off x="14292795" y="1270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94707</xdr:rowOff>
    </xdr:from>
    <xdr:to>
      <xdr:col>72</xdr:col>
      <xdr:colOff>38100</xdr:colOff>
      <xdr:row>76</xdr:row>
      <xdr:rowOff>24857</xdr:rowOff>
    </xdr:to>
    <xdr:sp macro="" textlink="">
      <xdr:nvSpPr>
        <xdr:cNvPr id="647" name="楕円 646"/>
        <xdr:cNvSpPr/>
      </xdr:nvSpPr>
      <xdr:spPr>
        <a:xfrm>
          <a:off x="13652500" y="129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41384</xdr:rowOff>
    </xdr:from>
    <xdr:ext cx="599010" cy="259045"/>
    <xdr:sp macro="" textlink="">
      <xdr:nvSpPr>
        <xdr:cNvPr id="648" name="テキスト ボックス 647"/>
        <xdr:cNvSpPr txBox="1"/>
      </xdr:nvSpPr>
      <xdr:spPr>
        <a:xfrm>
          <a:off x="13403795" y="1272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98693</xdr:rowOff>
    </xdr:from>
    <xdr:to>
      <xdr:col>67</xdr:col>
      <xdr:colOff>101600</xdr:colOff>
      <xdr:row>76</xdr:row>
      <xdr:rowOff>28843</xdr:rowOff>
    </xdr:to>
    <xdr:sp macro="" textlink="">
      <xdr:nvSpPr>
        <xdr:cNvPr id="649" name="楕円 648"/>
        <xdr:cNvSpPr/>
      </xdr:nvSpPr>
      <xdr:spPr>
        <a:xfrm>
          <a:off x="12763500" y="12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45370</xdr:rowOff>
    </xdr:from>
    <xdr:ext cx="599010" cy="259045"/>
    <xdr:sp macro="" textlink="">
      <xdr:nvSpPr>
        <xdr:cNvPr id="650" name="テキスト ボックス 649"/>
        <xdr:cNvSpPr txBox="1"/>
      </xdr:nvSpPr>
      <xdr:spPr>
        <a:xfrm>
          <a:off x="12514795" y="127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34878</xdr:rowOff>
    </xdr:from>
    <xdr:to>
      <xdr:col>85</xdr:col>
      <xdr:colOff>127000</xdr:colOff>
      <xdr:row>98</xdr:row>
      <xdr:rowOff>43185</xdr:rowOff>
    </xdr:to>
    <xdr:cxnSp macro="">
      <xdr:nvCxnSpPr>
        <xdr:cNvPr id="677" name="直線コネクタ 676"/>
        <xdr:cNvCxnSpPr/>
      </xdr:nvCxnSpPr>
      <xdr:spPr>
        <a:xfrm>
          <a:off x="15481300" y="16836978"/>
          <a:ext cx="8382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159720</xdr:rowOff>
    </xdr:from>
    <xdr:to>
      <xdr:col>81</xdr:col>
      <xdr:colOff>50800</xdr:colOff>
      <xdr:row>98</xdr:row>
      <xdr:rowOff>34878</xdr:rowOff>
    </xdr:to>
    <xdr:cxnSp macro="">
      <xdr:nvCxnSpPr>
        <xdr:cNvPr id="680" name="直線コネクタ 679"/>
        <xdr:cNvCxnSpPr/>
      </xdr:nvCxnSpPr>
      <xdr:spPr>
        <a:xfrm>
          <a:off x="14592300" y="16790370"/>
          <a:ext cx="889000" cy="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70219</xdr:rowOff>
    </xdr:from>
    <xdr:to>
      <xdr:col>76</xdr:col>
      <xdr:colOff>114300</xdr:colOff>
      <xdr:row>97</xdr:row>
      <xdr:rowOff>159720</xdr:rowOff>
    </xdr:to>
    <xdr:cxnSp macro="">
      <xdr:nvCxnSpPr>
        <xdr:cNvPr id="683" name="直線コネクタ 682"/>
        <xdr:cNvCxnSpPr/>
      </xdr:nvCxnSpPr>
      <xdr:spPr>
        <a:xfrm>
          <a:off x="13703300" y="16700869"/>
          <a:ext cx="889000" cy="8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37579</xdr:rowOff>
    </xdr:from>
    <xdr:to>
      <xdr:col>71</xdr:col>
      <xdr:colOff>177800</xdr:colOff>
      <xdr:row>97</xdr:row>
      <xdr:rowOff>70219</xdr:rowOff>
    </xdr:to>
    <xdr:cxnSp macro="">
      <xdr:nvCxnSpPr>
        <xdr:cNvPr id="686" name="直線コネクタ 685"/>
        <xdr:cNvCxnSpPr/>
      </xdr:nvCxnSpPr>
      <xdr:spPr>
        <a:xfrm>
          <a:off x="12814300" y="16668229"/>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163835</xdr:rowOff>
    </xdr:from>
    <xdr:to>
      <xdr:col>85</xdr:col>
      <xdr:colOff>177800</xdr:colOff>
      <xdr:row>98</xdr:row>
      <xdr:rowOff>93985</xdr:rowOff>
    </xdr:to>
    <xdr:sp macro="" textlink="">
      <xdr:nvSpPr>
        <xdr:cNvPr id="696" name="楕円 695"/>
        <xdr:cNvSpPr/>
      </xdr:nvSpPr>
      <xdr:spPr>
        <a:xfrm>
          <a:off x="16268700" y="167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78762</xdr:rowOff>
    </xdr:from>
    <xdr:ext cx="534377" cy="259045"/>
    <xdr:sp macro="" textlink="">
      <xdr:nvSpPr>
        <xdr:cNvPr id="697" name="積立金該当値テキスト"/>
        <xdr:cNvSpPr txBox="1"/>
      </xdr:nvSpPr>
      <xdr:spPr>
        <a:xfrm>
          <a:off x="16370300" y="1670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155528</xdr:rowOff>
    </xdr:from>
    <xdr:to>
      <xdr:col>81</xdr:col>
      <xdr:colOff>101600</xdr:colOff>
      <xdr:row>98</xdr:row>
      <xdr:rowOff>85678</xdr:rowOff>
    </xdr:to>
    <xdr:sp macro="" textlink="">
      <xdr:nvSpPr>
        <xdr:cNvPr id="698" name="楕円 697"/>
        <xdr:cNvSpPr/>
      </xdr:nvSpPr>
      <xdr:spPr>
        <a:xfrm>
          <a:off x="15430500" y="167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76805</xdr:rowOff>
    </xdr:from>
    <xdr:ext cx="534377" cy="259045"/>
    <xdr:sp macro="" textlink="">
      <xdr:nvSpPr>
        <xdr:cNvPr id="699" name="テキスト ボックス 698"/>
        <xdr:cNvSpPr txBox="1"/>
      </xdr:nvSpPr>
      <xdr:spPr>
        <a:xfrm>
          <a:off x="15214111" y="1687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108920</xdr:rowOff>
    </xdr:from>
    <xdr:to>
      <xdr:col>76</xdr:col>
      <xdr:colOff>165100</xdr:colOff>
      <xdr:row>98</xdr:row>
      <xdr:rowOff>39070</xdr:rowOff>
    </xdr:to>
    <xdr:sp macro="" textlink="">
      <xdr:nvSpPr>
        <xdr:cNvPr id="700" name="楕円 699"/>
        <xdr:cNvSpPr/>
      </xdr:nvSpPr>
      <xdr:spPr>
        <a:xfrm>
          <a:off x="14541500" y="167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30197</xdr:rowOff>
    </xdr:from>
    <xdr:ext cx="534377" cy="259045"/>
    <xdr:sp macro="" textlink="">
      <xdr:nvSpPr>
        <xdr:cNvPr id="701" name="テキスト ボックス 700"/>
        <xdr:cNvSpPr txBox="1"/>
      </xdr:nvSpPr>
      <xdr:spPr>
        <a:xfrm>
          <a:off x="14325111" y="168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19419</xdr:rowOff>
    </xdr:from>
    <xdr:to>
      <xdr:col>72</xdr:col>
      <xdr:colOff>38100</xdr:colOff>
      <xdr:row>97</xdr:row>
      <xdr:rowOff>121019</xdr:rowOff>
    </xdr:to>
    <xdr:sp macro="" textlink="">
      <xdr:nvSpPr>
        <xdr:cNvPr id="702" name="楕円 701"/>
        <xdr:cNvSpPr/>
      </xdr:nvSpPr>
      <xdr:spPr>
        <a:xfrm>
          <a:off x="13652500" y="166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137546</xdr:rowOff>
    </xdr:from>
    <xdr:ext cx="534377" cy="259045"/>
    <xdr:sp macro="" textlink="">
      <xdr:nvSpPr>
        <xdr:cNvPr id="703" name="テキスト ボックス 702"/>
        <xdr:cNvSpPr txBox="1"/>
      </xdr:nvSpPr>
      <xdr:spPr>
        <a:xfrm>
          <a:off x="13436111" y="164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158229</xdr:rowOff>
    </xdr:from>
    <xdr:to>
      <xdr:col>67</xdr:col>
      <xdr:colOff>101600</xdr:colOff>
      <xdr:row>97</xdr:row>
      <xdr:rowOff>88379</xdr:rowOff>
    </xdr:to>
    <xdr:sp macro="" textlink="">
      <xdr:nvSpPr>
        <xdr:cNvPr id="704" name="楕円 703"/>
        <xdr:cNvSpPr/>
      </xdr:nvSpPr>
      <xdr:spPr>
        <a:xfrm>
          <a:off x="12763500" y="166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104906</xdr:rowOff>
    </xdr:from>
    <xdr:ext cx="534377" cy="259045"/>
    <xdr:sp macro="" textlink="">
      <xdr:nvSpPr>
        <xdr:cNvPr id="705" name="テキスト ボックス 704"/>
        <xdr:cNvSpPr txBox="1"/>
      </xdr:nvSpPr>
      <xdr:spPr>
        <a:xfrm>
          <a:off x="12547111" y="163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99314</xdr:rowOff>
    </xdr:from>
    <xdr:to>
      <xdr:col>116</xdr:col>
      <xdr:colOff>63500</xdr:colOff>
      <xdr:row>57</xdr:row>
      <xdr:rowOff>109525</xdr:rowOff>
    </xdr:to>
    <xdr:cxnSp macro="">
      <xdr:nvCxnSpPr>
        <xdr:cNvPr id="789" name="直線コネクタ 788"/>
        <xdr:cNvCxnSpPr/>
      </xdr:nvCxnSpPr>
      <xdr:spPr>
        <a:xfrm>
          <a:off x="21323300" y="9700514"/>
          <a:ext cx="838200" cy="1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99314</xdr:rowOff>
    </xdr:from>
    <xdr:to>
      <xdr:col>111</xdr:col>
      <xdr:colOff>177800</xdr:colOff>
      <xdr:row>57</xdr:row>
      <xdr:rowOff>162293</xdr:rowOff>
    </xdr:to>
    <xdr:cxnSp macro="">
      <xdr:nvCxnSpPr>
        <xdr:cNvPr id="792" name="直線コネクタ 791"/>
        <xdr:cNvCxnSpPr/>
      </xdr:nvCxnSpPr>
      <xdr:spPr>
        <a:xfrm flipV="1">
          <a:off x="20434300" y="9700514"/>
          <a:ext cx="889000" cy="2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149568</xdr:rowOff>
    </xdr:from>
    <xdr:to>
      <xdr:col>107</xdr:col>
      <xdr:colOff>50800</xdr:colOff>
      <xdr:row>57</xdr:row>
      <xdr:rowOff>162293</xdr:rowOff>
    </xdr:to>
    <xdr:cxnSp macro="">
      <xdr:nvCxnSpPr>
        <xdr:cNvPr id="795" name="直線コネクタ 794"/>
        <xdr:cNvCxnSpPr/>
      </xdr:nvCxnSpPr>
      <xdr:spPr>
        <a:xfrm>
          <a:off x="19545300" y="9922218"/>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74892</xdr:rowOff>
    </xdr:from>
    <xdr:to>
      <xdr:col>102</xdr:col>
      <xdr:colOff>114300</xdr:colOff>
      <xdr:row>57</xdr:row>
      <xdr:rowOff>149568</xdr:rowOff>
    </xdr:to>
    <xdr:cxnSp macro="">
      <xdr:nvCxnSpPr>
        <xdr:cNvPr id="798" name="直線コネクタ 797"/>
        <xdr:cNvCxnSpPr/>
      </xdr:nvCxnSpPr>
      <xdr:spPr>
        <a:xfrm>
          <a:off x="18656300" y="984754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58725</xdr:rowOff>
    </xdr:from>
    <xdr:to>
      <xdr:col>116</xdr:col>
      <xdr:colOff>114300</xdr:colOff>
      <xdr:row>57</xdr:row>
      <xdr:rowOff>160325</xdr:rowOff>
    </xdr:to>
    <xdr:sp macro="" textlink="">
      <xdr:nvSpPr>
        <xdr:cNvPr id="808" name="楕円 807"/>
        <xdr:cNvSpPr/>
      </xdr:nvSpPr>
      <xdr:spPr>
        <a:xfrm>
          <a:off x="221107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81602</xdr:rowOff>
    </xdr:from>
    <xdr:ext cx="469744" cy="259045"/>
    <xdr:sp macro="" textlink="">
      <xdr:nvSpPr>
        <xdr:cNvPr id="809" name="貸付金該当値テキスト"/>
        <xdr:cNvSpPr txBox="1"/>
      </xdr:nvSpPr>
      <xdr:spPr>
        <a:xfrm>
          <a:off x="22212300" y="968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48514</xdr:rowOff>
    </xdr:from>
    <xdr:to>
      <xdr:col>112</xdr:col>
      <xdr:colOff>38100</xdr:colOff>
      <xdr:row>56</xdr:row>
      <xdr:rowOff>150114</xdr:rowOff>
    </xdr:to>
    <xdr:sp macro="" textlink="">
      <xdr:nvSpPr>
        <xdr:cNvPr id="810" name="楕円 809"/>
        <xdr:cNvSpPr/>
      </xdr:nvSpPr>
      <xdr:spPr>
        <a:xfrm>
          <a:off x="21272500" y="96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166641</xdr:rowOff>
    </xdr:from>
    <xdr:ext cx="534377" cy="259045"/>
    <xdr:sp macro="" textlink="">
      <xdr:nvSpPr>
        <xdr:cNvPr id="811" name="テキスト ボックス 810"/>
        <xdr:cNvSpPr txBox="1"/>
      </xdr:nvSpPr>
      <xdr:spPr>
        <a:xfrm>
          <a:off x="21056111" y="94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111493</xdr:rowOff>
    </xdr:from>
    <xdr:to>
      <xdr:col>107</xdr:col>
      <xdr:colOff>101600</xdr:colOff>
      <xdr:row>58</xdr:row>
      <xdr:rowOff>41643</xdr:rowOff>
    </xdr:to>
    <xdr:sp macro="" textlink="">
      <xdr:nvSpPr>
        <xdr:cNvPr id="812" name="楕円 811"/>
        <xdr:cNvSpPr/>
      </xdr:nvSpPr>
      <xdr:spPr>
        <a:xfrm>
          <a:off x="20383500" y="98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58170</xdr:rowOff>
    </xdr:from>
    <xdr:ext cx="469744" cy="259045"/>
    <xdr:sp macro="" textlink="">
      <xdr:nvSpPr>
        <xdr:cNvPr id="813" name="テキスト ボックス 812"/>
        <xdr:cNvSpPr txBox="1"/>
      </xdr:nvSpPr>
      <xdr:spPr>
        <a:xfrm>
          <a:off x="20199428" y="965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98768</xdr:rowOff>
    </xdr:from>
    <xdr:to>
      <xdr:col>102</xdr:col>
      <xdr:colOff>165100</xdr:colOff>
      <xdr:row>58</xdr:row>
      <xdr:rowOff>28918</xdr:rowOff>
    </xdr:to>
    <xdr:sp macro="" textlink="">
      <xdr:nvSpPr>
        <xdr:cNvPr id="814" name="楕円 813"/>
        <xdr:cNvSpPr/>
      </xdr:nvSpPr>
      <xdr:spPr>
        <a:xfrm>
          <a:off x="19494500" y="98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45445</xdr:rowOff>
    </xdr:from>
    <xdr:ext cx="469744" cy="259045"/>
    <xdr:sp macro="" textlink="">
      <xdr:nvSpPr>
        <xdr:cNvPr id="815" name="テキスト ボックス 814"/>
        <xdr:cNvSpPr txBox="1"/>
      </xdr:nvSpPr>
      <xdr:spPr>
        <a:xfrm>
          <a:off x="19310428" y="964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24092</xdr:rowOff>
    </xdr:from>
    <xdr:to>
      <xdr:col>98</xdr:col>
      <xdr:colOff>38100</xdr:colOff>
      <xdr:row>57</xdr:row>
      <xdr:rowOff>125692</xdr:rowOff>
    </xdr:to>
    <xdr:sp macro="" textlink="">
      <xdr:nvSpPr>
        <xdr:cNvPr id="816" name="楕円 815"/>
        <xdr:cNvSpPr/>
      </xdr:nvSpPr>
      <xdr:spPr>
        <a:xfrm>
          <a:off x="18605500" y="97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142219</xdr:rowOff>
    </xdr:from>
    <xdr:ext cx="469744" cy="259045"/>
    <xdr:sp macro="" textlink="">
      <xdr:nvSpPr>
        <xdr:cNvPr id="817" name="テキスト ボックス 816"/>
        <xdr:cNvSpPr txBox="1"/>
      </xdr:nvSpPr>
      <xdr:spPr>
        <a:xfrm>
          <a:off x="18421428" y="95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159175</xdr:rowOff>
    </xdr:from>
    <xdr:to>
      <xdr:col>116</xdr:col>
      <xdr:colOff>63500</xdr:colOff>
      <xdr:row>74</xdr:row>
      <xdr:rowOff>27947</xdr:rowOff>
    </xdr:to>
    <xdr:cxnSp macro="">
      <xdr:nvCxnSpPr>
        <xdr:cNvPr id="848" name="直線コネクタ 847"/>
        <xdr:cNvCxnSpPr/>
      </xdr:nvCxnSpPr>
      <xdr:spPr>
        <a:xfrm flipV="1">
          <a:off x="21323300" y="12675025"/>
          <a:ext cx="838200" cy="4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138830</xdr:rowOff>
    </xdr:from>
    <xdr:to>
      <xdr:col>111</xdr:col>
      <xdr:colOff>177800</xdr:colOff>
      <xdr:row>74</xdr:row>
      <xdr:rowOff>27947</xdr:rowOff>
    </xdr:to>
    <xdr:cxnSp macro="">
      <xdr:nvCxnSpPr>
        <xdr:cNvPr id="851" name="直線コネクタ 850"/>
        <xdr:cNvCxnSpPr/>
      </xdr:nvCxnSpPr>
      <xdr:spPr>
        <a:xfrm>
          <a:off x="20434300" y="12654680"/>
          <a:ext cx="889000" cy="6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138830</xdr:rowOff>
    </xdr:from>
    <xdr:to>
      <xdr:col>107</xdr:col>
      <xdr:colOff>50800</xdr:colOff>
      <xdr:row>74</xdr:row>
      <xdr:rowOff>35251</xdr:rowOff>
    </xdr:to>
    <xdr:cxnSp macro="">
      <xdr:nvCxnSpPr>
        <xdr:cNvPr id="854" name="直線コネクタ 853"/>
        <xdr:cNvCxnSpPr/>
      </xdr:nvCxnSpPr>
      <xdr:spPr>
        <a:xfrm flipV="1">
          <a:off x="19545300" y="12654680"/>
          <a:ext cx="889000" cy="6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35251</xdr:rowOff>
    </xdr:from>
    <xdr:to>
      <xdr:col>102</xdr:col>
      <xdr:colOff>114300</xdr:colOff>
      <xdr:row>74</xdr:row>
      <xdr:rowOff>114967</xdr:rowOff>
    </xdr:to>
    <xdr:cxnSp macro="">
      <xdr:nvCxnSpPr>
        <xdr:cNvPr id="857" name="直線コネクタ 856"/>
        <xdr:cNvCxnSpPr/>
      </xdr:nvCxnSpPr>
      <xdr:spPr>
        <a:xfrm flipV="1">
          <a:off x="18656300" y="12722551"/>
          <a:ext cx="889000" cy="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108375</xdr:rowOff>
    </xdr:from>
    <xdr:to>
      <xdr:col>116</xdr:col>
      <xdr:colOff>114300</xdr:colOff>
      <xdr:row>74</xdr:row>
      <xdr:rowOff>38525</xdr:rowOff>
    </xdr:to>
    <xdr:sp macro="" textlink="">
      <xdr:nvSpPr>
        <xdr:cNvPr id="867" name="楕円 866"/>
        <xdr:cNvSpPr/>
      </xdr:nvSpPr>
      <xdr:spPr>
        <a:xfrm>
          <a:off x="22110700" y="126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131252</xdr:rowOff>
    </xdr:from>
    <xdr:ext cx="534377" cy="259045"/>
    <xdr:sp macro="" textlink="">
      <xdr:nvSpPr>
        <xdr:cNvPr id="868" name="繰出金該当値テキスト"/>
        <xdr:cNvSpPr txBox="1"/>
      </xdr:nvSpPr>
      <xdr:spPr>
        <a:xfrm>
          <a:off x="22212300" y="1247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148597</xdr:rowOff>
    </xdr:from>
    <xdr:to>
      <xdr:col>112</xdr:col>
      <xdr:colOff>38100</xdr:colOff>
      <xdr:row>74</xdr:row>
      <xdr:rowOff>78747</xdr:rowOff>
    </xdr:to>
    <xdr:sp macro="" textlink="">
      <xdr:nvSpPr>
        <xdr:cNvPr id="869" name="楕円 868"/>
        <xdr:cNvSpPr/>
      </xdr:nvSpPr>
      <xdr:spPr>
        <a:xfrm>
          <a:off x="21272500" y="126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95274</xdr:rowOff>
    </xdr:from>
    <xdr:ext cx="534377" cy="259045"/>
    <xdr:sp macro="" textlink="">
      <xdr:nvSpPr>
        <xdr:cNvPr id="870" name="テキスト ボックス 869"/>
        <xdr:cNvSpPr txBox="1"/>
      </xdr:nvSpPr>
      <xdr:spPr>
        <a:xfrm>
          <a:off x="21056111" y="1243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88030</xdr:rowOff>
    </xdr:from>
    <xdr:to>
      <xdr:col>107</xdr:col>
      <xdr:colOff>101600</xdr:colOff>
      <xdr:row>74</xdr:row>
      <xdr:rowOff>18180</xdr:rowOff>
    </xdr:to>
    <xdr:sp macro="" textlink="">
      <xdr:nvSpPr>
        <xdr:cNvPr id="871" name="楕円 870"/>
        <xdr:cNvSpPr/>
      </xdr:nvSpPr>
      <xdr:spPr>
        <a:xfrm>
          <a:off x="20383500" y="1260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34707</xdr:rowOff>
    </xdr:from>
    <xdr:ext cx="534377" cy="259045"/>
    <xdr:sp macro="" textlink="">
      <xdr:nvSpPr>
        <xdr:cNvPr id="872" name="テキスト ボックス 871"/>
        <xdr:cNvSpPr txBox="1"/>
      </xdr:nvSpPr>
      <xdr:spPr>
        <a:xfrm>
          <a:off x="20167111" y="12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155901</xdr:rowOff>
    </xdr:from>
    <xdr:to>
      <xdr:col>102</xdr:col>
      <xdr:colOff>165100</xdr:colOff>
      <xdr:row>74</xdr:row>
      <xdr:rowOff>86051</xdr:rowOff>
    </xdr:to>
    <xdr:sp macro="" textlink="">
      <xdr:nvSpPr>
        <xdr:cNvPr id="873" name="楕円 872"/>
        <xdr:cNvSpPr/>
      </xdr:nvSpPr>
      <xdr:spPr>
        <a:xfrm>
          <a:off x="19494500" y="1267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102578</xdr:rowOff>
    </xdr:from>
    <xdr:ext cx="534377" cy="259045"/>
    <xdr:sp macro="" textlink="">
      <xdr:nvSpPr>
        <xdr:cNvPr id="874" name="テキスト ボックス 873"/>
        <xdr:cNvSpPr txBox="1"/>
      </xdr:nvSpPr>
      <xdr:spPr>
        <a:xfrm>
          <a:off x="19278111" y="1244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64167</xdr:rowOff>
    </xdr:from>
    <xdr:to>
      <xdr:col>98</xdr:col>
      <xdr:colOff>38100</xdr:colOff>
      <xdr:row>74</xdr:row>
      <xdr:rowOff>165767</xdr:rowOff>
    </xdr:to>
    <xdr:sp macro="" textlink="">
      <xdr:nvSpPr>
        <xdr:cNvPr id="875" name="楕円 874"/>
        <xdr:cNvSpPr/>
      </xdr:nvSpPr>
      <xdr:spPr>
        <a:xfrm>
          <a:off x="18605500" y="127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156894</xdr:rowOff>
    </xdr:from>
    <xdr:ext cx="534377" cy="259045"/>
    <xdr:sp macro="" textlink="">
      <xdr:nvSpPr>
        <xdr:cNvPr id="876" name="テキスト ボックス 875"/>
        <xdr:cNvSpPr txBox="1"/>
      </xdr:nvSpPr>
      <xdr:spPr>
        <a:xfrm>
          <a:off x="18389111" y="128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1,012,500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円となっています。主な構成項目である人件費は、住民一人当たり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141,781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円高い水準にあります。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183,516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19,354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円低い水準にあります。普通建設事業では新規整備に要する費用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68,618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円より、更新整備に要する費用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144,290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円が上回っており、老朽化した公共施設の更新整備事業が多いことがわかります。</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これからは、公共施設等総合管理計画に基づき、計画的な公共施設の更新を行い町財政への負担軽減に努めます。</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8,167
8,110
237.16
8,367,430
8,249,847
117,583
4,728,846
9,347,166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72009</xdr:rowOff>
    </xdr:from>
    <xdr:to>
      <xdr:col>24</xdr:col>
      <xdr:colOff>63500</xdr:colOff>
      <xdr:row>36</xdr:row>
      <xdr:rowOff>87122</xdr:rowOff>
    </xdr:to>
    <xdr:cxnSp macro="">
      <xdr:nvCxnSpPr>
        <xdr:cNvPr id="61" name="直線コネクタ 60"/>
        <xdr:cNvCxnSpPr/>
      </xdr:nvCxnSpPr>
      <xdr:spPr>
        <a:xfrm flipV="1">
          <a:off x="3797300" y="6244209"/>
          <a:ext cx="838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47117</xdr:rowOff>
    </xdr:from>
    <xdr:to>
      <xdr:col>19</xdr:col>
      <xdr:colOff>177800</xdr:colOff>
      <xdr:row>36</xdr:row>
      <xdr:rowOff>87122</xdr:rowOff>
    </xdr:to>
    <xdr:cxnSp macro="">
      <xdr:nvCxnSpPr>
        <xdr:cNvPr id="64" name="直線コネクタ 63"/>
        <xdr:cNvCxnSpPr/>
      </xdr:nvCxnSpPr>
      <xdr:spPr>
        <a:xfrm>
          <a:off x="2908300" y="6219317"/>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47117</xdr:rowOff>
    </xdr:from>
    <xdr:to>
      <xdr:col>15</xdr:col>
      <xdr:colOff>50800</xdr:colOff>
      <xdr:row>36</xdr:row>
      <xdr:rowOff>111760</xdr:rowOff>
    </xdr:to>
    <xdr:cxnSp macro="">
      <xdr:nvCxnSpPr>
        <xdr:cNvPr id="67" name="直線コネクタ 66"/>
        <xdr:cNvCxnSpPr/>
      </xdr:nvCxnSpPr>
      <xdr:spPr>
        <a:xfrm flipV="1">
          <a:off x="2019300" y="6219317"/>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111760</xdr:rowOff>
    </xdr:from>
    <xdr:to>
      <xdr:col>10</xdr:col>
      <xdr:colOff>114300</xdr:colOff>
      <xdr:row>36</xdr:row>
      <xdr:rowOff>137033</xdr:rowOff>
    </xdr:to>
    <xdr:cxnSp macro="">
      <xdr:nvCxnSpPr>
        <xdr:cNvPr id="70" name="直線コネクタ 69"/>
        <xdr:cNvCxnSpPr/>
      </xdr:nvCxnSpPr>
      <xdr:spPr>
        <a:xfrm flipV="1">
          <a:off x="1130300" y="6283960"/>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21209</xdr:rowOff>
    </xdr:from>
    <xdr:to>
      <xdr:col>24</xdr:col>
      <xdr:colOff>114300</xdr:colOff>
      <xdr:row>36</xdr:row>
      <xdr:rowOff>122809</xdr:rowOff>
    </xdr:to>
    <xdr:sp macro="" textlink="">
      <xdr:nvSpPr>
        <xdr:cNvPr id="80" name="楕円 79"/>
        <xdr:cNvSpPr/>
      </xdr:nvSpPr>
      <xdr:spPr>
        <a:xfrm>
          <a:off x="4584700" y="61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171086</xdr:rowOff>
    </xdr:from>
    <xdr:ext cx="469744" cy="259045"/>
    <xdr:sp macro="" textlink="">
      <xdr:nvSpPr>
        <xdr:cNvPr id="81" name="議会費該当値テキスト"/>
        <xdr:cNvSpPr txBox="1"/>
      </xdr:nvSpPr>
      <xdr:spPr>
        <a:xfrm>
          <a:off x="4686300"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36322</xdr:rowOff>
    </xdr:from>
    <xdr:to>
      <xdr:col>20</xdr:col>
      <xdr:colOff>38100</xdr:colOff>
      <xdr:row>36</xdr:row>
      <xdr:rowOff>137922</xdr:rowOff>
    </xdr:to>
    <xdr:sp macro="" textlink="">
      <xdr:nvSpPr>
        <xdr:cNvPr id="82" name="楕円 81"/>
        <xdr:cNvSpPr/>
      </xdr:nvSpPr>
      <xdr:spPr>
        <a:xfrm>
          <a:off x="3746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129049</xdr:rowOff>
    </xdr:from>
    <xdr:ext cx="469744" cy="259045"/>
    <xdr:sp macro="" textlink="">
      <xdr:nvSpPr>
        <xdr:cNvPr id="83" name="テキスト ボックス 82"/>
        <xdr:cNvSpPr txBox="1"/>
      </xdr:nvSpPr>
      <xdr:spPr>
        <a:xfrm>
          <a:off x="3562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167767</xdr:rowOff>
    </xdr:from>
    <xdr:to>
      <xdr:col>15</xdr:col>
      <xdr:colOff>101600</xdr:colOff>
      <xdr:row>36</xdr:row>
      <xdr:rowOff>97917</xdr:rowOff>
    </xdr:to>
    <xdr:sp macro="" textlink="">
      <xdr:nvSpPr>
        <xdr:cNvPr id="84" name="楕円 83"/>
        <xdr:cNvSpPr/>
      </xdr:nvSpPr>
      <xdr:spPr>
        <a:xfrm>
          <a:off x="2857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89044</xdr:rowOff>
    </xdr:from>
    <xdr:ext cx="534377" cy="259045"/>
    <xdr:sp macro="" textlink="">
      <xdr:nvSpPr>
        <xdr:cNvPr id="85" name="テキスト ボックス 84"/>
        <xdr:cNvSpPr txBox="1"/>
      </xdr:nvSpPr>
      <xdr:spPr>
        <a:xfrm>
          <a:off x="2641111" y="62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60960</xdr:rowOff>
    </xdr:from>
    <xdr:to>
      <xdr:col>10</xdr:col>
      <xdr:colOff>165100</xdr:colOff>
      <xdr:row>36</xdr:row>
      <xdr:rowOff>162560</xdr:rowOff>
    </xdr:to>
    <xdr:sp macro="" textlink="">
      <xdr:nvSpPr>
        <xdr:cNvPr id="86" name="楕円 85"/>
        <xdr:cNvSpPr/>
      </xdr:nvSpPr>
      <xdr:spPr>
        <a:xfrm>
          <a:off x="1968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153687</xdr:rowOff>
    </xdr:from>
    <xdr:ext cx="469744" cy="259045"/>
    <xdr:sp macro="" textlink="">
      <xdr:nvSpPr>
        <xdr:cNvPr id="87" name="テキスト ボックス 86"/>
        <xdr:cNvSpPr txBox="1"/>
      </xdr:nvSpPr>
      <xdr:spPr>
        <a:xfrm>
          <a:off x="1784428"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86233</xdr:rowOff>
    </xdr:from>
    <xdr:to>
      <xdr:col>6</xdr:col>
      <xdr:colOff>38100</xdr:colOff>
      <xdr:row>37</xdr:row>
      <xdr:rowOff>16383</xdr:rowOff>
    </xdr:to>
    <xdr:sp macro="" textlink="">
      <xdr:nvSpPr>
        <xdr:cNvPr id="88" name="楕円 87"/>
        <xdr:cNvSpPr/>
      </xdr:nvSpPr>
      <xdr:spPr>
        <a:xfrm>
          <a:off x="1079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7510</xdr:rowOff>
    </xdr:from>
    <xdr:ext cx="469744" cy="259045"/>
    <xdr:sp macro="" textlink="">
      <xdr:nvSpPr>
        <xdr:cNvPr id="89" name="テキスト ボックス 88"/>
        <xdr:cNvSpPr txBox="1"/>
      </xdr:nvSpPr>
      <xdr:spPr>
        <a:xfrm>
          <a:off x="895428" y="635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46584</xdr:rowOff>
    </xdr:from>
    <xdr:to>
      <xdr:col>24</xdr:col>
      <xdr:colOff>63500</xdr:colOff>
      <xdr:row>55</xdr:row>
      <xdr:rowOff>110542</xdr:rowOff>
    </xdr:to>
    <xdr:cxnSp macro="">
      <xdr:nvCxnSpPr>
        <xdr:cNvPr id="116" name="直線コネクタ 115"/>
        <xdr:cNvCxnSpPr/>
      </xdr:nvCxnSpPr>
      <xdr:spPr>
        <a:xfrm flipV="1">
          <a:off x="3797300" y="9476334"/>
          <a:ext cx="838200" cy="6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110542</xdr:rowOff>
    </xdr:from>
    <xdr:to>
      <xdr:col>19</xdr:col>
      <xdr:colOff>177800</xdr:colOff>
      <xdr:row>56</xdr:row>
      <xdr:rowOff>81156</xdr:rowOff>
    </xdr:to>
    <xdr:cxnSp macro="">
      <xdr:nvCxnSpPr>
        <xdr:cNvPr id="119" name="直線コネクタ 118"/>
        <xdr:cNvCxnSpPr/>
      </xdr:nvCxnSpPr>
      <xdr:spPr>
        <a:xfrm flipV="1">
          <a:off x="2908300" y="9540292"/>
          <a:ext cx="889000" cy="14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81156</xdr:rowOff>
    </xdr:from>
    <xdr:to>
      <xdr:col>15</xdr:col>
      <xdr:colOff>50800</xdr:colOff>
      <xdr:row>56</xdr:row>
      <xdr:rowOff>112631</xdr:rowOff>
    </xdr:to>
    <xdr:cxnSp macro="">
      <xdr:nvCxnSpPr>
        <xdr:cNvPr id="122" name="直線コネクタ 121"/>
        <xdr:cNvCxnSpPr/>
      </xdr:nvCxnSpPr>
      <xdr:spPr>
        <a:xfrm flipV="1">
          <a:off x="2019300" y="9682356"/>
          <a:ext cx="889000" cy="3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93653</xdr:rowOff>
    </xdr:from>
    <xdr:to>
      <xdr:col>10</xdr:col>
      <xdr:colOff>114300</xdr:colOff>
      <xdr:row>56</xdr:row>
      <xdr:rowOff>112631</xdr:rowOff>
    </xdr:to>
    <xdr:cxnSp macro="">
      <xdr:nvCxnSpPr>
        <xdr:cNvPr id="125" name="直線コネクタ 124"/>
        <xdr:cNvCxnSpPr/>
      </xdr:nvCxnSpPr>
      <xdr:spPr>
        <a:xfrm>
          <a:off x="1130300" y="9694853"/>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167234</xdr:rowOff>
    </xdr:from>
    <xdr:to>
      <xdr:col>24</xdr:col>
      <xdr:colOff>114300</xdr:colOff>
      <xdr:row>55</xdr:row>
      <xdr:rowOff>97384</xdr:rowOff>
    </xdr:to>
    <xdr:sp macro="" textlink="">
      <xdr:nvSpPr>
        <xdr:cNvPr id="135" name="楕円 134"/>
        <xdr:cNvSpPr/>
      </xdr:nvSpPr>
      <xdr:spPr>
        <a:xfrm>
          <a:off x="4584700" y="94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18661</xdr:rowOff>
    </xdr:from>
    <xdr:ext cx="599010" cy="259045"/>
    <xdr:sp macro="" textlink="">
      <xdr:nvSpPr>
        <xdr:cNvPr id="136" name="総務費該当値テキスト"/>
        <xdr:cNvSpPr txBox="1"/>
      </xdr:nvSpPr>
      <xdr:spPr>
        <a:xfrm>
          <a:off x="4686300" y="927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59742</xdr:rowOff>
    </xdr:from>
    <xdr:to>
      <xdr:col>20</xdr:col>
      <xdr:colOff>38100</xdr:colOff>
      <xdr:row>55</xdr:row>
      <xdr:rowOff>161342</xdr:rowOff>
    </xdr:to>
    <xdr:sp macro="" textlink="">
      <xdr:nvSpPr>
        <xdr:cNvPr id="137" name="楕円 136"/>
        <xdr:cNvSpPr/>
      </xdr:nvSpPr>
      <xdr:spPr>
        <a:xfrm>
          <a:off x="3746500" y="94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6419</xdr:rowOff>
    </xdr:from>
    <xdr:ext cx="599010" cy="259045"/>
    <xdr:sp macro="" textlink="">
      <xdr:nvSpPr>
        <xdr:cNvPr id="138" name="テキスト ボックス 137"/>
        <xdr:cNvSpPr txBox="1"/>
      </xdr:nvSpPr>
      <xdr:spPr>
        <a:xfrm>
          <a:off x="3497795" y="926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30356</xdr:rowOff>
    </xdr:from>
    <xdr:to>
      <xdr:col>15</xdr:col>
      <xdr:colOff>101600</xdr:colOff>
      <xdr:row>56</xdr:row>
      <xdr:rowOff>131956</xdr:rowOff>
    </xdr:to>
    <xdr:sp macro="" textlink="">
      <xdr:nvSpPr>
        <xdr:cNvPr id="139" name="楕円 138"/>
        <xdr:cNvSpPr/>
      </xdr:nvSpPr>
      <xdr:spPr>
        <a:xfrm>
          <a:off x="2857500" y="96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148483</xdr:rowOff>
    </xdr:from>
    <xdr:ext cx="599010" cy="259045"/>
    <xdr:sp macro="" textlink="">
      <xdr:nvSpPr>
        <xdr:cNvPr id="140" name="テキスト ボックス 139"/>
        <xdr:cNvSpPr txBox="1"/>
      </xdr:nvSpPr>
      <xdr:spPr>
        <a:xfrm>
          <a:off x="2608795" y="940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61831</xdr:rowOff>
    </xdr:from>
    <xdr:to>
      <xdr:col>10</xdr:col>
      <xdr:colOff>165100</xdr:colOff>
      <xdr:row>56</xdr:row>
      <xdr:rowOff>163431</xdr:rowOff>
    </xdr:to>
    <xdr:sp macro="" textlink="">
      <xdr:nvSpPr>
        <xdr:cNvPr id="141" name="楕円 140"/>
        <xdr:cNvSpPr/>
      </xdr:nvSpPr>
      <xdr:spPr>
        <a:xfrm>
          <a:off x="1968500" y="96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8508</xdr:rowOff>
    </xdr:from>
    <xdr:ext cx="599010" cy="259045"/>
    <xdr:sp macro="" textlink="">
      <xdr:nvSpPr>
        <xdr:cNvPr id="142" name="テキスト ボックス 141"/>
        <xdr:cNvSpPr txBox="1"/>
      </xdr:nvSpPr>
      <xdr:spPr>
        <a:xfrm>
          <a:off x="1719795" y="943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42853</xdr:rowOff>
    </xdr:from>
    <xdr:to>
      <xdr:col>6</xdr:col>
      <xdr:colOff>38100</xdr:colOff>
      <xdr:row>56</xdr:row>
      <xdr:rowOff>144453</xdr:rowOff>
    </xdr:to>
    <xdr:sp macro="" textlink="">
      <xdr:nvSpPr>
        <xdr:cNvPr id="143" name="楕円 142"/>
        <xdr:cNvSpPr/>
      </xdr:nvSpPr>
      <xdr:spPr>
        <a:xfrm>
          <a:off x="1079500" y="964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160980</xdr:rowOff>
    </xdr:from>
    <xdr:ext cx="599010" cy="259045"/>
    <xdr:sp macro="" textlink="">
      <xdr:nvSpPr>
        <xdr:cNvPr id="144" name="テキスト ボックス 143"/>
        <xdr:cNvSpPr txBox="1"/>
      </xdr:nvSpPr>
      <xdr:spPr>
        <a:xfrm>
          <a:off x="830795" y="941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111385</xdr:rowOff>
    </xdr:from>
    <xdr:to>
      <xdr:col>24</xdr:col>
      <xdr:colOff>63500</xdr:colOff>
      <xdr:row>76</xdr:row>
      <xdr:rowOff>65940</xdr:rowOff>
    </xdr:to>
    <xdr:cxnSp macro="">
      <xdr:nvCxnSpPr>
        <xdr:cNvPr id="172" name="直線コネクタ 171"/>
        <xdr:cNvCxnSpPr/>
      </xdr:nvCxnSpPr>
      <xdr:spPr>
        <a:xfrm>
          <a:off x="3797300" y="12970135"/>
          <a:ext cx="838200" cy="1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111385</xdr:rowOff>
    </xdr:from>
    <xdr:to>
      <xdr:col>19</xdr:col>
      <xdr:colOff>177800</xdr:colOff>
      <xdr:row>77</xdr:row>
      <xdr:rowOff>22273</xdr:rowOff>
    </xdr:to>
    <xdr:cxnSp macro="">
      <xdr:nvCxnSpPr>
        <xdr:cNvPr id="175" name="直線コネクタ 174"/>
        <xdr:cNvCxnSpPr/>
      </xdr:nvCxnSpPr>
      <xdr:spPr>
        <a:xfrm flipV="1">
          <a:off x="2908300" y="12970135"/>
          <a:ext cx="889000" cy="25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22273</xdr:rowOff>
    </xdr:from>
    <xdr:to>
      <xdr:col>15</xdr:col>
      <xdr:colOff>50800</xdr:colOff>
      <xdr:row>77</xdr:row>
      <xdr:rowOff>89357</xdr:rowOff>
    </xdr:to>
    <xdr:cxnSp macro="">
      <xdr:nvCxnSpPr>
        <xdr:cNvPr id="178" name="直線コネクタ 177"/>
        <xdr:cNvCxnSpPr/>
      </xdr:nvCxnSpPr>
      <xdr:spPr>
        <a:xfrm flipV="1">
          <a:off x="2019300" y="13223923"/>
          <a:ext cx="889000" cy="6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89357</xdr:rowOff>
    </xdr:from>
    <xdr:to>
      <xdr:col>10</xdr:col>
      <xdr:colOff>114300</xdr:colOff>
      <xdr:row>77</xdr:row>
      <xdr:rowOff>150549</xdr:rowOff>
    </xdr:to>
    <xdr:cxnSp macro="">
      <xdr:nvCxnSpPr>
        <xdr:cNvPr id="181" name="直線コネクタ 180"/>
        <xdr:cNvCxnSpPr/>
      </xdr:nvCxnSpPr>
      <xdr:spPr>
        <a:xfrm flipV="1">
          <a:off x="1130300" y="13291007"/>
          <a:ext cx="889000" cy="6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15140</xdr:rowOff>
    </xdr:from>
    <xdr:to>
      <xdr:col>24</xdr:col>
      <xdr:colOff>114300</xdr:colOff>
      <xdr:row>76</xdr:row>
      <xdr:rowOff>116740</xdr:rowOff>
    </xdr:to>
    <xdr:sp macro="" textlink="">
      <xdr:nvSpPr>
        <xdr:cNvPr id="191" name="楕円 190"/>
        <xdr:cNvSpPr/>
      </xdr:nvSpPr>
      <xdr:spPr>
        <a:xfrm>
          <a:off x="4584700" y="130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165017</xdr:rowOff>
    </xdr:from>
    <xdr:ext cx="599010" cy="259045"/>
    <xdr:sp macro="" textlink="">
      <xdr:nvSpPr>
        <xdr:cNvPr id="192" name="民生費該当値テキスト"/>
        <xdr:cNvSpPr txBox="1"/>
      </xdr:nvSpPr>
      <xdr:spPr>
        <a:xfrm>
          <a:off x="4686300" y="1302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60585</xdr:rowOff>
    </xdr:from>
    <xdr:to>
      <xdr:col>20</xdr:col>
      <xdr:colOff>38100</xdr:colOff>
      <xdr:row>75</xdr:row>
      <xdr:rowOff>162185</xdr:rowOff>
    </xdr:to>
    <xdr:sp macro="" textlink="">
      <xdr:nvSpPr>
        <xdr:cNvPr id="193" name="楕円 192"/>
        <xdr:cNvSpPr/>
      </xdr:nvSpPr>
      <xdr:spPr>
        <a:xfrm>
          <a:off x="3746500" y="12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7262</xdr:rowOff>
    </xdr:from>
    <xdr:ext cx="599010" cy="259045"/>
    <xdr:sp macro="" textlink="">
      <xdr:nvSpPr>
        <xdr:cNvPr id="194" name="テキスト ボックス 193"/>
        <xdr:cNvSpPr txBox="1"/>
      </xdr:nvSpPr>
      <xdr:spPr>
        <a:xfrm>
          <a:off x="3497795" y="126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142923</xdr:rowOff>
    </xdr:from>
    <xdr:to>
      <xdr:col>15</xdr:col>
      <xdr:colOff>101600</xdr:colOff>
      <xdr:row>77</xdr:row>
      <xdr:rowOff>73073</xdr:rowOff>
    </xdr:to>
    <xdr:sp macro="" textlink="">
      <xdr:nvSpPr>
        <xdr:cNvPr id="195" name="楕円 194"/>
        <xdr:cNvSpPr/>
      </xdr:nvSpPr>
      <xdr:spPr>
        <a:xfrm>
          <a:off x="2857500" y="13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64200</xdr:rowOff>
    </xdr:from>
    <xdr:ext cx="599010" cy="259045"/>
    <xdr:sp macro="" textlink="">
      <xdr:nvSpPr>
        <xdr:cNvPr id="196" name="テキスト ボックス 195"/>
        <xdr:cNvSpPr txBox="1"/>
      </xdr:nvSpPr>
      <xdr:spPr>
        <a:xfrm>
          <a:off x="2608795" y="132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38557</xdr:rowOff>
    </xdr:from>
    <xdr:to>
      <xdr:col>10</xdr:col>
      <xdr:colOff>165100</xdr:colOff>
      <xdr:row>77</xdr:row>
      <xdr:rowOff>140157</xdr:rowOff>
    </xdr:to>
    <xdr:sp macro="" textlink="">
      <xdr:nvSpPr>
        <xdr:cNvPr id="197" name="楕円 196"/>
        <xdr:cNvSpPr/>
      </xdr:nvSpPr>
      <xdr:spPr>
        <a:xfrm>
          <a:off x="1968500" y="132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131284</xdr:rowOff>
    </xdr:from>
    <xdr:ext cx="599010" cy="259045"/>
    <xdr:sp macro="" textlink="">
      <xdr:nvSpPr>
        <xdr:cNvPr id="198" name="テキスト ボックス 197"/>
        <xdr:cNvSpPr txBox="1"/>
      </xdr:nvSpPr>
      <xdr:spPr>
        <a:xfrm>
          <a:off x="1719795" y="1333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99749</xdr:rowOff>
    </xdr:from>
    <xdr:to>
      <xdr:col>6</xdr:col>
      <xdr:colOff>38100</xdr:colOff>
      <xdr:row>78</xdr:row>
      <xdr:rowOff>29899</xdr:rowOff>
    </xdr:to>
    <xdr:sp macro="" textlink="">
      <xdr:nvSpPr>
        <xdr:cNvPr id="199" name="楕円 198"/>
        <xdr:cNvSpPr/>
      </xdr:nvSpPr>
      <xdr:spPr>
        <a:xfrm>
          <a:off x="1079500" y="133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21026</xdr:rowOff>
    </xdr:from>
    <xdr:ext cx="599010" cy="259045"/>
    <xdr:sp macro="" textlink="">
      <xdr:nvSpPr>
        <xdr:cNvPr id="200" name="テキスト ボックス 199"/>
        <xdr:cNvSpPr txBox="1"/>
      </xdr:nvSpPr>
      <xdr:spPr>
        <a:xfrm>
          <a:off x="830795" y="1339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123740</xdr:rowOff>
    </xdr:from>
    <xdr:to>
      <xdr:col>24</xdr:col>
      <xdr:colOff>63500</xdr:colOff>
      <xdr:row>97</xdr:row>
      <xdr:rowOff>137837</xdr:rowOff>
    </xdr:to>
    <xdr:cxnSp macro="">
      <xdr:nvCxnSpPr>
        <xdr:cNvPr id="229" name="直線コネクタ 228"/>
        <xdr:cNvCxnSpPr/>
      </xdr:nvCxnSpPr>
      <xdr:spPr>
        <a:xfrm flipV="1">
          <a:off x="3797300" y="16754390"/>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137837</xdr:rowOff>
    </xdr:from>
    <xdr:to>
      <xdr:col>19</xdr:col>
      <xdr:colOff>177800</xdr:colOff>
      <xdr:row>98</xdr:row>
      <xdr:rowOff>31480</xdr:rowOff>
    </xdr:to>
    <xdr:cxnSp macro="">
      <xdr:nvCxnSpPr>
        <xdr:cNvPr id="232" name="直線コネクタ 231"/>
        <xdr:cNvCxnSpPr/>
      </xdr:nvCxnSpPr>
      <xdr:spPr>
        <a:xfrm flipV="1">
          <a:off x="2908300" y="16768487"/>
          <a:ext cx="889000" cy="6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20771</xdr:rowOff>
    </xdr:from>
    <xdr:to>
      <xdr:col>15</xdr:col>
      <xdr:colOff>50800</xdr:colOff>
      <xdr:row>98</xdr:row>
      <xdr:rowOff>31480</xdr:rowOff>
    </xdr:to>
    <xdr:cxnSp macro="">
      <xdr:nvCxnSpPr>
        <xdr:cNvPr id="235" name="直線コネクタ 234"/>
        <xdr:cNvCxnSpPr/>
      </xdr:nvCxnSpPr>
      <xdr:spPr>
        <a:xfrm>
          <a:off x="2019300" y="16822871"/>
          <a:ext cx="889000" cy="1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16321</xdr:rowOff>
    </xdr:from>
    <xdr:to>
      <xdr:col>10</xdr:col>
      <xdr:colOff>114300</xdr:colOff>
      <xdr:row>98</xdr:row>
      <xdr:rowOff>20771</xdr:rowOff>
    </xdr:to>
    <xdr:cxnSp macro="">
      <xdr:nvCxnSpPr>
        <xdr:cNvPr id="238" name="直線コネクタ 237"/>
        <xdr:cNvCxnSpPr/>
      </xdr:nvCxnSpPr>
      <xdr:spPr>
        <a:xfrm>
          <a:off x="1130300" y="16818421"/>
          <a:ext cx="889000" cy="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72940</xdr:rowOff>
    </xdr:from>
    <xdr:to>
      <xdr:col>24</xdr:col>
      <xdr:colOff>114300</xdr:colOff>
      <xdr:row>98</xdr:row>
      <xdr:rowOff>3090</xdr:rowOff>
    </xdr:to>
    <xdr:sp macro="" textlink="">
      <xdr:nvSpPr>
        <xdr:cNvPr id="248" name="楕円 247"/>
        <xdr:cNvSpPr/>
      </xdr:nvSpPr>
      <xdr:spPr>
        <a:xfrm>
          <a:off x="4584700" y="1670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51367</xdr:rowOff>
    </xdr:from>
    <xdr:ext cx="534377" cy="259045"/>
    <xdr:sp macro="" textlink="">
      <xdr:nvSpPr>
        <xdr:cNvPr id="249" name="衛生費該当値テキスト"/>
        <xdr:cNvSpPr txBox="1"/>
      </xdr:nvSpPr>
      <xdr:spPr>
        <a:xfrm>
          <a:off x="4686300" y="1668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87037</xdr:rowOff>
    </xdr:from>
    <xdr:to>
      <xdr:col>20</xdr:col>
      <xdr:colOff>38100</xdr:colOff>
      <xdr:row>98</xdr:row>
      <xdr:rowOff>17187</xdr:rowOff>
    </xdr:to>
    <xdr:sp macro="" textlink="">
      <xdr:nvSpPr>
        <xdr:cNvPr id="250" name="楕円 249"/>
        <xdr:cNvSpPr/>
      </xdr:nvSpPr>
      <xdr:spPr>
        <a:xfrm>
          <a:off x="3746500" y="1671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8314</xdr:rowOff>
    </xdr:from>
    <xdr:ext cx="534377" cy="259045"/>
    <xdr:sp macro="" textlink="">
      <xdr:nvSpPr>
        <xdr:cNvPr id="251" name="テキスト ボックス 250"/>
        <xdr:cNvSpPr txBox="1"/>
      </xdr:nvSpPr>
      <xdr:spPr>
        <a:xfrm>
          <a:off x="3530111" y="168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152130</xdr:rowOff>
    </xdr:from>
    <xdr:to>
      <xdr:col>15</xdr:col>
      <xdr:colOff>101600</xdr:colOff>
      <xdr:row>98</xdr:row>
      <xdr:rowOff>82280</xdr:rowOff>
    </xdr:to>
    <xdr:sp macro="" textlink="">
      <xdr:nvSpPr>
        <xdr:cNvPr id="252" name="楕円 251"/>
        <xdr:cNvSpPr/>
      </xdr:nvSpPr>
      <xdr:spPr>
        <a:xfrm>
          <a:off x="2857500" y="1678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73407</xdr:rowOff>
    </xdr:from>
    <xdr:ext cx="534377" cy="259045"/>
    <xdr:sp macro="" textlink="">
      <xdr:nvSpPr>
        <xdr:cNvPr id="253" name="テキスト ボックス 252"/>
        <xdr:cNvSpPr txBox="1"/>
      </xdr:nvSpPr>
      <xdr:spPr>
        <a:xfrm>
          <a:off x="2641111" y="168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141421</xdr:rowOff>
    </xdr:from>
    <xdr:to>
      <xdr:col>10</xdr:col>
      <xdr:colOff>165100</xdr:colOff>
      <xdr:row>98</xdr:row>
      <xdr:rowOff>71571</xdr:rowOff>
    </xdr:to>
    <xdr:sp macro="" textlink="">
      <xdr:nvSpPr>
        <xdr:cNvPr id="254" name="楕円 253"/>
        <xdr:cNvSpPr/>
      </xdr:nvSpPr>
      <xdr:spPr>
        <a:xfrm>
          <a:off x="1968500" y="167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62698</xdr:rowOff>
    </xdr:from>
    <xdr:ext cx="534377" cy="259045"/>
    <xdr:sp macro="" textlink="">
      <xdr:nvSpPr>
        <xdr:cNvPr id="255" name="テキスト ボックス 254"/>
        <xdr:cNvSpPr txBox="1"/>
      </xdr:nvSpPr>
      <xdr:spPr>
        <a:xfrm>
          <a:off x="1752111" y="168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136971</xdr:rowOff>
    </xdr:from>
    <xdr:to>
      <xdr:col>6</xdr:col>
      <xdr:colOff>38100</xdr:colOff>
      <xdr:row>98</xdr:row>
      <xdr:rowOff>67121</xdr:rowOff>
    </xdr:to>
    <xdr:sp macro="" textlink="">
      <xdr:nvSpPr>
        <xdr:cNvPr id="256" name="楕円 255"/>
        <xdr:cNvSpPr/>
      </xdr:nvSpPr>
      <xdr:spPr>
        <a:xfrm>
          <a:off x="1079500" y="167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58248</xdr:rowOff>
    </xdr:from>
    <xdr:ext cx="534377" cy="259045"/>
    <xdr:sp macro="" textlink="">
      <xdr:nvSpPr>
        <xdr:cNvPr id="257" name="テキスト ボックス 256"/>
        <xdr:cNvSpPr txBox="1"/>
      </xdr:nvSpPr>
      <xdr:spPr>
        <a:xfrm>
          <a:off x="863111" y="168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92202</xdr:rowOff>
    </xdr:from>
    <xdr:to>
      <xdr:col>55</xdr:col>
      <xdr:colOff>0</xdr:colOff>
      <xdr:row>37</xdr:row>
      <xdr:rowOff>102489</xdr:rowOff>
    </xdr:to>
    <xdr:cxnSp macro="">
      <xdr:nvCxnSpPr>
        <xdr:cNvPr id="286" name="直線コネクタ 285"/>
        <xdr:cNvCxnSpPr/>
      </xdr:nvCxnSpPr>
      <xdr:spPr>
        <a:xfrm flipV="1">
          <a:off x="9639300" y="6435852"/>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102489</xdr:rowOff>
    </xdr:from>
    <xdr:to>
      <xdr:col>50</xdr:col>
      <xdr:colOff>114300</xdr:colOff>
      <xdr:row>37</xdr:row>
      <xdr:rowOff>115697</xdr:rowOff>
    </xdr:to>
    <xdr:cxnSp macro="">
      <xdr:nvCxnSpPr>
        <xdr:cNvPr id="289" name="直線コネクタ 288"/>
        <xdr:cNvCxnSpPr/>
      </xdr:nvCxnSpPr>
      <xdr:spPr>
        <a:xfrm flipV="1">
          <a:off x="8750300" y="6446139"/>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111252</xdr:rowOff>
    </xdr:from>
    <xdr:to>
      <xdr:col>45</xdr:col>
      <xdr:colOff>177800</xdr:colOff>
      <xdr:row>37</xdr:row>
      <xdr:rowOff>115697</xdr:rowOff>
    </xdr:to>
    <xdr:cxnSp macro="">
      <xdr:nvCxnSpPr>
        <xdr:cNvPr id="292" name="直線コネクタ 291"/>
        <xdr:cNvCxnSpPr/>
      </xdr:nvCxnSpPr>
      <xdr:spPr>
        <a:xfrm>
          <a:off x="7861300" y="645490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92837</xdr:rowOff>
    </xdr:from>
    <xdr:to>
      <xdr:col>41</xdr:col>
      <xdr:colOff>50800</xdr:colOff>
      <xdr:row>37</xdr:row>
      <xdr:rowOff>111252</xdr:rowOff>
    </xdr:to>
    <xdr:cxnSp macro="">
      <xdr:nvCxnSpPr>
        <xdr:cNvPr id="295" name="直線コネクタ 294"/>
        <xdr:cNvCxnSpPr/>
      </xdr:nvCxnSpPr>
      <xdr:spPr>
        <a:xfrm>
          <a:off x="6972300" y="6436487"/>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41402</xdr:rowOff>
    </xdr:from>
    <xdr:to>
      <xdr:col>55</xdr:col>
      <xdr:colOff>50800</xdr:colOff>
      <xdr:row>37</xdr:row>
      <xdr:rowOff>143002</xdr:rowOff>
    </xdr:to>
    <xdr:sp macro="" textlink="">
      <xdr:nvSpPr>
        <xdr:cNvPr id="305" name="楕円 304"/>
        <xdr:cNvSpPr/>
      </xdr:nvSpPr>
      <xdr:spPr>
        <a:xfrm>
          <a:off x="104267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64279</xdr:rowOff>
    </xdr:from>
    <xdr:ext cx="469744" cy="259045"/>
    <xdr:sp macro="" textlink="">
      <xdr:nvSpPr>
        <xdr:cNvPr id="306" name="労働費該当値テキスト"/>
        <xdr:cNvSpPr txBox="1"/>
      </xdr:nvSpPr>
      <xdr:spPr>
        <a:xfrm>
          <a:off x="10528300"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51689</xdr:rowOff>
    </xdr:from>
    <xdr:to>
      <xdr:col>50</xdr:col>
      <xdr:colOff>165100</xdr:colOff>
      <xdr:row>37</xdr:row>
      <xdr:rowOff>153289</xdr:rowOff>
    </xdr:to>
    <xdr:sp macro="" textlink="">
      <xdr:nvSpPr>
        <xdr:cNvPr id="307" name="楕円 306"/>
        <xdr:cNvSpPr/>
      </xdr:nvSpPr>
      <xdr:spPr>
        <a:xfrm>
          <a:off x="9588500" y="63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169816</xdr:rowOff>
    </xdr:from>
    <xdr:ext cx="469744" cy="259045"/>
    <xdr:sp macro="" textlink="">
      <xdr:nvSpPr>
        <xdr:cNvPr id="308" name="テキスト ボックス 307"/>
        <xdr:cNvSpPr txBox="1"/>
      </xdr:nvSpPr>
      <xdr:spPr>
        <a:xfrm>
          <a:off x="9404428" y="61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64897</xdr:rowOff>
    </xdr:from>
    <xdr:to>
      <xdr:col>46</xdr:col>
      <xdr:colOff>38100</xdr:colOff>
      <xdr:row>37</xdr:row>
      <xdr:rowOff>166497</xdr:rowOff>
    </xdr:to>
    <xdr:sp macro="" textlink="">
      <xdr:nvSpPr>
        <xdr:cNvPr id="309" name="楕円 308"/>
        <xdr:cNvSpPr/>
      </xdr:nvSpPr>
      <xdr:spPr>
        <a:xfrm>
          <a:off x="8699500" y="64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11574</xdr:rowOff>
    </xdr:from>
    <xdr:ext cx="469744" cy="259045"/>
    <xdr:sp macro="" textlink="">
      <xdr:nvSpPr>
        <xdr:cNvPr id="310" name="テキスト ボックス 309"/>
        <xdr:cNvSpPr txBox="1"/>
      </xdr:nvSpPr>
      <xdr:spPr>
        <a:xfrm>
          <a:off x="8515428"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60452</xdr:rowOff>
    </xdr:from>
    <xdr:to>
      <xdr:col>41</xdr:col>
      <xdr:colOff>101600</xdr:colOff>
      <xdr:row>37</xdr:row>
      <xdr:rowOff>162052</xdr:rowOff>
    </xdr:to>
    <xdr:sp macro="" textlink="">
      <xdr:nvSpPr>
        <xdr:cNvPr id="311" name="楕円 310"/>
        <xdr:cNvSpPr/>
      </xdr:nvSpPr>
      <xdr:spPr>
        <a:xfrm>
          <a:off x="7810500" y="64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7129</xdr:rowOff>
    </xdr:from>
    <xdr:ext cx="469744" cy="259045"/>
    <xdr:sp macro="" textlink="">
      <xdr:nvSpPr>
        <xdr:cNvPr id="312" name="テキスト ボックス 311"/>
        <xdr:cNvSpPr txBox="1"/>
      </xdr:nvSpPr>
      <xdr:spPr>
        <a:xfrm>
          <a:off x="7626428"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42037</xdr:rowOff>
    </xdr:from>
    <xdr:to>
      <xdr:col>36</xdr:col>
      <xdr:colOff>165100</xdr:colOff>
      <xdr:row>37</xdr:row>
      <xdr:rowOff>143637</xdr:rowOff>
    </xdr:to>
    <xdr:sp macro="" textlink="">
      <xdr:nvSpPr>
        <xdr:cNvPr id="313" name="楕円 312"/>
        <xdr:cNvSpPr/>
      </xdr:nvSpPr>
      <xdr:spPr>
        <a:xfrm>
          <a:off x="6921500" y="63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134764</xdr:rowOff>
    </xdr:from>
    <xdr:ext cx="469744" cy="259045"/>
    <xdr:sp macro="" textlink="">
      <xdr:nvSpPr>
        <xdr:cNvPr id="314" name="テキスト ボックス 313"/>
        <xdr:cNvSpPr txBox="1"/>
      </xdr:nvSpPr>
      <xdr:spPr>
        <a:xfrm>
          <a:off x="6737428" y="647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104539</xdr:rowOff>
    </xdr:from>
    <xdr:to>
      <xdr:col>55</xdr:col>
      <xdr:colOff>0</xdr:colOff>
      <xdr:row>58</xdr:row>
      <xdr:rowOff>109167</xdr:rowOff>
    </xdr:to>
    <xdr:cxnSp macro="">
      <xdr:nvCxnSpPr>
        <xdr:cNvPr id="343" name="直線コネクタ 342"/>
        <xdr:cNvCxnSpPr/>
      </xdr:nvCxnSpPr>
      <xdr:spPr>
        <a:xfrm>
          <a:off x="9639300" y="10048639"/>
          <a:ext cx="8382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104539</xdr:rowOff>
    </xdr:from>
    <xdr:to>
      <xdr:col>50</xdr:col>
      <xdr:colOff>114300</xdr:colOff>
      <xdr:row>58</xdr:row>
      <xdr:rowOff>147146</xdr:rowOff>
    </xdr:to>
    <xdr:cxnSp macro="">
      <xdr:nvCxnSpPr>
        <xdr:cNvPr id="346" name="直線コネクタ 345"/>
        <xdr:cNvCxnSpPr/>
      </xdr:nvCxnSpPr>
      <xdr:spPr>
        <a:xfrm flipV="1">
          <a:off x="8750300" y="10048639"/>
          <a:ext cx="889000" cy="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134300</xdr:rowOff>
    </xdr:from>
    <xdr:to>
      <xdr:col>45</xdr:col>
      <xdr:colOff>177800</xdr:colOff>
      <xdr:row>58</xdr:row>
      <xdr:rowOff>147146</xdr:rowOff>
    </xdr:to>
    <xdr:cxnSp macro="">
      <xdr:nvCxnSpPr>
        <xdr:cNvPr id="349" name="直線コネクタ 348"/>
        <xdr:cNvCxnSpPr/>
      </xdr:nvCxnSpPr>
      <xdr:spPr>
        <a:xfrm>
          <a:off x="7861300" y="10078400"/>
          <a:ext cx="8890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134300</xdr:rowOff>
    </xdr:from>
    <xdr:to>
      <xdr:col>41</xdr:col>
      <xdr:colOff>50800</xdr:colOff>
      <xdr:row>58</xdr:row>
      <xdr:rowOff>140565</xdr:rowOff>
    </xdr:to>
    <xdr:cxnSp macro="">
      <xdr:nvCxnSpPr>
        <xdr:cNvPr id="352" name="直線コネクタ 351"/>
        <xdr:cNvCxnSpPr/>
      </xdr:nvCxnSpPr>
      <xdr:spPr>
        <a:xfrm flipV="1">
          <a:off x="6972300" y="10078400"/>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58367</xdr:rowOff>
    </xdr:from>
    <xdr:to>
      <xdr:col>55</xdr:col>
      <xdr:colOff>50800</xdr:colOff>
      <xdr:row>58</xdr:row>
      <xdr:rowOff>159967</xdr:rowOff>
    </xdr:to>
    <xdr:sp macro="" textlink="">
      <xdr:nvSpPr>
        <xdr:cNvPr id="362" name="楕円 361"/>
        <xdr:cNvSpPr/>
      </xdr:nvSpPr>
      <xdr:spPr>
        <a:xfrm>
          <a:off x="10426700" y="100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34377" cy="259045"/>
    <xdr:sp macro="" textlink="">
      <xdr:nvSpPr>
        <xdr:cNvPr id="363" name="農林水産業費該当値テキスト"/>
        <xdr:cNvSpPr txBox="1"/>
      </xdr:nvSpPr>
      <xdr:spPr>
        <a:xfrm>
          <a:off x="10528300" y="99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53739</xdr:rowOff>
    </xdr:from>
    <xdr:to>
      <xdr:col>50</xdr:col>
      <xdr:colOff>165100</xdr:colOff>
      <xdr:row>58</xdr:row>
      <xdr:rowOff>155339</xdr:rowOff>
    </xdr:to>
    <xdr:sp macro="" textlink="">
      <xdr:nvSpPr>
        <xdr:cNvPr id="364" name="楕円 363"/>
        <xdr:cNvSpPr/>
      </xdr:nvSpPr>
      <xdr:spPr>
        <a:xfrm>
          <a:off x="9588500" y="99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146466</xdr:rowOff>
    </xdr:from>
    <xdr:ext cx="534377" cy="259045"/>
    <xdr:sp macro="" textlink="">
      <xdr:nvSpPr>
        <xdr:cNvPr id="365" name="テキスト ボックス 364"/>
        <xdr:cNvSpPr txBox="1"/>
      </xdr:nvSpPr>
      <xdr:spPr>
        <a:xfrm>
          <a:off x="9372111" y="1009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96346</xdr:rowOff>
    </xdr:from>
    <xdr:to>
      <xdr:col>46</xdr:col>
      <xdr:colOff>38100</xdr:colOff>
      <xdr:row>59</xdr:row>
      <xdr:rowOff>26496</xdr:rowOff>
    </xdr:to>
    <xdr:sp macro="" textlink="">
      <xdr:nvSpPr>
        <xdr:cNvPr id="366" name="楕円 365"/>
        <xdr:cNvSpPr/>
      </xdr:nvSpPr>
      <xdr:spPr>
        <a:xfrm>
          <a:off x="8699500" y="100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17623</xdr:rowOff>
    </xdr:from>
    <xdr:ext cx="534377" cy="259045"/>
    <xdr:sp macro="" textlink="">
      <xdr:nvSpPr>
        <xdr:cNvPr id="367" name="テキスト ボックス 366"/>
        <xdr:cNvSpPr txBox="1"/>
      </xdr:nvSpPr>
      <xdr:spPr>
        <a:xfrm>
          <a:off x="8483111" y="101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83500</xdr:rowOff>
    </xdr:from>
    <xdr:to>
      <xdr:col>41</xdr:col>
      <xdr:colOff>101600</xdr:colOff>
      <xdr:row>59</xdr:row>
      <xdr:rowOff>13650</xdr:rowOff>
    </xdr:to>
    <xdr:sp macro="" textlink="">
      <xdr:nvSpPr>
        <xdr:cNvPr id="368" name="楕円 367"/>
        <xdr:cNvSpPr/>
      </xdr:nvSpPr>
      <xdr:spPr>
        <a:xfrm>
          <a:off x="7810500" y="100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4777</xdr:rowOff>
    </xdr:from>
    <xdr:ext cx="534377" cy="259045"/>
    <xdr:sp macro="" textlink="">
      <xdr:nvSpPr>
        <xdr:cNvPr id="369" name="テキスト ボックス 368"/>
        <xdr:cNvSpPr txBox="1"/>
      </xdr:nvSpPr>
      <xdr:spPr>
        <a:xfrm>
          <a:off x="7594111" y="1012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89765</xdr:rowOff>
    </xdr:from>
    <xdr:to>
      <xdr:col>36</xdr:col>
      <xdr:colOff>165100</xdr:colOff>
      <xdr:row>59</xdr:row>
      <xdr:rowOff>19915</xdr:rowOff>
    </xdr:to>
    <xdr:sp macro="" textlink="">
      <xdr:nvSpPr>
        <xdr:cNvPr id="370" name="楕円 369"/>
        <xdr:cNvSpPr/>
      </xdr:nvSpPr>
      <xdr:spPr>
        <a:xfrm>
          <a:off x="6921500" y="100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11042</xdr:rowOff>
    </xdr:from>
    <xdr:ext cx="534377" cy="259045"/>
    <xdr:sp macro="" textlink="">
      <xdr:nvSpPr>
        <xdr:cNvPr id="371" name="テキスト ボックス 370"/>
        <xdr:cNvSpPr txBox="1"/>
      </xdr:nvSpPr>
      <xdr:spPr>
        <a:xfrm>
          <a:off x="6705111" y="10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15929</xdr:rowOff>
    </xdr:from>
    <xdr:to>
      <xdr:col>55</xdr:col>
      <xdr:colOff>0</xdr:colOff>
      <xdr:row>78</xdr:row>
      <xdr:rowOff>18346</xdr:rowOff>
    </xdr:to>
    <xdr:cxnSp macro="">
      <xdr:nvCxnSpPr>
        <xdr:cNvPr id="402" name="直線コネクタ 401"/>
        <xdr:cNvCxnSpPr/>
      </xdr:nvCxnSpPr>
      <xdr:spPr>
        <a:xfrm>
          <a:off x="9639300" y="13389029"/>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119306</xdr:rowOff>
    </xdr:from>
    <xdr:to>
      <xdr:col>50</xdr:col>
      <xdr:colOff>114300</xdr:colOff>
      <xdr:row>78</xdr:row>
      <xdr:rowOff>15929</xdr:rowOff>
    </xdr:to>
    <xdr:cxnSp macro="">
      <xdr:nvCxnSpPr>
        <xdr:cNvPr id="405" name="直線コネクタ 404"/>
        <xdr:cNvCxnSpPr/>
      </xdr:nvCxnSpPr>
      <xdr:spPr>
        <a:xfrm>
          <a:off x="8750300" y="13320956"/>
          <a:ext cx="889000" cy="6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119306</xdr:rowOff>
    </xdr:from>
    <xdr:to>
      <xdr:col>45</xdr:col>
      <xdr:colOff>177800</xdr:colOff>
      <xdr:row>78</xdr:row>
      <xdr:rowOff>62074</xdr:rowOff>
    </xdr:to>
    <xdr:cxnSp macro="">
      <xdr:nvCxnSpPr>
        <xdr:cNvPr id="408" name="直線コネクタ 407"/>
        <xdr:cNvCxnSpPr/>
      </xdr:nvCxnSpPr>
      <xdr:spPr>
        <a:xfrm flipV="1">
          <a:off x="7861300" y="13320956"/>
          <a:ext cx="889000" cy="1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44749</xdr:rowOff>
    </xdr:from>
    <xdr:to>
      <xdr:col>41</xdr:col>
      <xdr:colOff>50800</xdr:colOff>
      <xdr:row>78</xdr:row>
      <xdr:rowOff>62074</xdr:rowOff>
    </xdr:to>
    <xdr:cxnSp macro="">
      <xdr:nvCxnSpPr>
        <xdr:cNvPr id="411" name="直線コネクタ 410"/>
        <xdr:cNvCxnSpPr/>
      </xdr:nvCxnSpPr>
      <xdr:spPr>
        <a:xfrm>
          <a:off x="6972300" y="13417849"/>
          <a:ext cx="889000" cy="1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138996</xdr:rowOff>
    </xdr:from>
    <xdr:to>
      <xdr:col>55</xdr:col>
      <xdr:colOff>50800</xdr:colOff>
      <xdr:row>78</xdr:row>
      <xdr:rowOff>69146</xdr:rowOff>
    </xdr:to>
    <xdr:sp macro="" textlink="">
      <xdr:nvSpPr>
        <xdr:cNvPr id="421" name="楕円 420"/>
        <xdr:cNvSpPr/>
      </xdr:nvSpPr>
      <xdr:spPr>
        <a:xfrm>
          <a:off x="10426700" y="133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117423</xdr:rowOff>
    </xdr:from>
    <xdr:ext cx="534377" cy="259045"/>
    <xdr:sp macro="" textlink="">
      <xdr:nvSpPr>
        <xdr:cNvPr id="422" name="商工費該当値テキスト"/>
        <xdr:cNvSpPr txBox="1"/>
      </xdr:nvSpPr>
      <xdr:spPr>
        <a:xfrm>
          <a:off x="10528300" y="133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136579</xdr:rowOff>
    </xdr:from>
    <xdr:to>
      <xdr:col>50</xdr:col>
      <xdr:colOff>165100</xdr:colOff>
      <xdr:row>78</xdr:row>
      <xdr:rowOff>66729</xdr:rowOff>
    </xdr:to>
    <xdr:sp macro="" textlink="">
      <xdr:nvSpPr>
        <xdr:cNvPr id="423" name="楕円 422"/>
        <xdr:cNvSpPr/>
      </xdr:nvSpPr>
      <xdr:spPr>
        <a:xfrm>
          <a:off x="9588500" y="133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57856</xdr:rowOff>
    </xdr:from>
    <xdr:ext cx="534377" cy="259045"/>
    <xdr:sp macro="" textlink="">
      <xdr:nvSpPr>
        <xdr:cNvPr id="424" name="テキスト ボックス 423"/>
        <xdr:cNvSpPr txBox="1"/>
      </xdr:nvSpPr>
      <xdr:spPr>
        <a:xfrm>
          <a:off x="9372111" y="134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68506</xdr:rowOff>
    </xdr:from>
    <xdr:to>
      <xdr:col>46</xdr:col>
      <xdr:colOff>38100</xdr:colOff>
      <xdr:row>77</xdr:row>
      <xdr:rowOff>170106</xdr:rowOff>
    </xdr:to>
    <xdr:sp macro="" textlink="">
      <xdr:nvSpPr>
        <xdr:cNvPr id="425" name="楕円 424"/>
        <xdr:cNvSpPr/>
      </xdr:nvSpPr>
      <xdr:spPr>
        <a:xfrm>
          <a:off x="8699500" y="132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161233</xdr:rowOff>
    </xdr:from>
    <xdr:ext cx="534377" cy="259045"/>
    <xdr:sp macro="" textlink="">
      <xdr:nvSpPr>
        <xdr:cNvPr id="426" name="テキスト ボックス 425"/>
        <xdr:cNvSpPr txBox="1"/>
      </xdr:nvSpPr>
      <xdr:spPr>
        <a:xfrm>
          <a:off x="8483111" y="133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11274</xdr:rowOff>
    </xdr:from>
    <xdr:to>
      <xdr:col>41</xdr:col>
      <xdr:colOff>101600</xdr:colOff>
      <xdr:row>78</xdr:row>
      <xdr:rowOff>112874</xdr:rowOff>
    </xdr:to>
    <xdr:sp macro="" textlink="">
      <xdr:nvSpPr>
        <xdr:cNvPr id="427" name="楕円 426"/>
        <xdr:cNvSpPr/>
      </xdr:nvSpPr>
      <xdr:spPr>
        <a:xfrm>
          <a:off x="7810500" y="133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104001</xdr:rowOff>
    </xdr:from>
    <xdr:ext cx="534377" cy="259045"/>
    <xdr:sp macro="" textlink="">
      <xdr:nvSpPr>
        <xdr:cNvPr id="428" name="テキスト ボックス 427"/>
        <xdr:cNvSpPr txBox="1"/>
      </xdr:nvSpPr>
      <xdr:spPr>
        <a:xfrm>
          <a:off x="7594111" y="134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165399</xdr:rowOff>
    </xdr:from>
    <xdr:to>
      <xdr:col>36</xdr:col>
      <xdr:colOff>165100</xdr:colOff>
      <xdr:row>78</xdr:row>
      <xdr:rowOff>95549</xdr:rowOff>
    </xdr:to>
    <xdr:sp macro="" textlink="">
      <xdr:nvSpPr>
        <xdr:cNvPr id="429" name="楕円 428"/>
        <xdr:cNvSpPr/>
      </xdr:nvSpPr>
      <xdr:spPr>
        <a:xfrm>
          <a:off x="6921500" y="133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86676</xdr:rowOff>
    </xdr:from>
    <xdr:ext cx="534377" cy="259045"/>
    <xdr:sp macro="" textlink="">
      <xdr:nvSpPr>
        <xdr:cNvPr id="430" name="テキスト ボックス 429"/>
        <xdr:cNvSpPr txBox="1"/>
      </xdr:nvSpPr>
      <xdr:spPr>
        <a:xfrm>
          <a:off x="6705111" y="134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60665</xdr:rowOff>
    </xdr:from>
    <xdr:to>
      <xdr:col>55</xdr:col>
      <xdr:colOff>0</xdr:colOff>
      <xdr:row>96</xdr:row>
      <xdr:rowOff>72799</xdr:rowOff>
    </xdr:to>
    <xdr:cxnSp macro="">
      <xdr:nvCxnSpPr>
        <xdr:cNvPr id="457" name="直線コネクタ 456"/>
        <xdr:cNvCxnSpPr/>
      </xdr:nvCxnSpPr>
      <xdr:spPr>
        <a:xfrm flipV="1">
          <a:off x="9639300" y="16519865"/>
          <a:ext cx="8382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154349</xdr:rowOff>
    </xdr:from>
    <xdr:to>
      <xdr:col>50</xdr:col>
      <xdr:colOff>114300</xdr:colOff>
      <xdr:row>96</xdr:row>
      <xdr:rowOff>72799</xdr:rowOff>
    </xdr:to>
    <xdr:cxnSp macro="">
      <xdr:nvCxnSpPr>
        <xdr:cNvPr id="460" name="直線コネクタ 459"/>
        <xdr:cNvCxnSpPr/>
      </xdr:nvCxnSpPr>
      <xdr:spPr>
        <a:xfrm>
          <a:off x="8750300" y="16442099"/>
          <a:ext cx="889000" cy="8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154349</xdr:rowOff>
    </xdr:from>
    <xdr:to>
      <xdr:col>45</xdr:col>
      <xdr:colOff>177800</xdr:colOff>
      <xdr:row>96</xdr:row>
      <xdr:rowOff>2865</xdr:rowOff>
    </xdr:to>
    <xdr:cxnSp macro="">
      <xdr:nvCxnSpPr>
        <xdr:cNvPr id="463" name="直線コネクタ 462"/>
        <xdr:cNvCxnSpPr/>
      </xdr:nvCxnSpPr>
      <xdr:spPr>
        <a:xfrm flipV="1">
          <a:off x="7861300" y="16442099"/>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26150</xdr:rowOff>
    </xdr:from>
    <xdr:to>
      <xdr:col>41</xdr:col>
      <xdr:colOff>50800</xdr:colOff>
      <xdr:row>96</xdr:row>
      <xdr:rowOff>2865</xdr:rowOff>
    </xdr:to>
    <xdr:cxnSp macro="">
      <xdr:nvCxnSpPr>
        <xdr:cNvPr id="466" name="直線コネクタ 465"/>
        <xdr:cNvCxnSpPr/>
      </xdr:nvCxnSpPr>
      <xdr:spPr>
        <a:xfrm>
          <a:off x="6972300" y="16313900"/>
          <a:ext cx="889000" cy="14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9865</xdr:rowOff>
    </xdr:from>
    <xdr:to>
      <xdr:col>55</xdr:col>
      <xdr:colOff>50800</xdr:colOff>
      <xdr:row>96</xdr:row>
      <xdr:rowOff>111465</xdr:rowOff>
    </xdr:to>
    <xdr:sp macro="" textlink="">
      <xdr:nvSpPr>
        <xdr:cNvPr id="476" name="楕円 475"/>
        <xdr:cNvSpPr/>
      </xdr:nvSpPr>
      <xdr:spPr>
        <a:xfrm>
          <a:off x="10426700" y="164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159742</xdr:rowOff>
    </xdr:from>
    <xdr:ext cx="534377" cy="259045"/>
    <xdr:sp macro="" textlink="">
      <xdr:nvSpPr>
        <xdr:cNvPr id="477" name="土木費該当値テキスト"/>
        <xdr:cNvSpPr txBox="1"/>
      </xdr:nvSpPr>
      <xdr:spPr>
        <a:xfrm>
          <a:off x="10528300" y="164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21999</xdr:rowOff>
    </xdr:from>
    <xdr:to>
      <xdr:col>50</xdr:col>
      <xdr:colOff>165100</xdr:colOff>
      <xdr:row>96</xdr:row>
      <xdr:rowOff>123599</xdr:rowOff>
    </xdr:to>
    <xdr:sp macro="" textlink="">
      <xdr:nvSpPr>
        <xdr:cNvPr id="478" name="楕円 477"/>
        <xdr:cNvSpPr/>
      </xdr:nvSpPr>
      <xdr:spPr>
        <a:xfrm>
          <a:off x="9588500" y="164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114726</xdr:rowOff>
    </xdr:from>
    <xdr:ext cx="534377" cy="259045"/>
    <xdr:sp macro="" textlink="">
      <xdr:nvSpPr>
        <xdr:cNvPr id="479" name="テキスト ボックス 478"/>
        <xdr:cNvSpPr txBox="1"/>
      </xdr:nvSpPr>
      <xdr:spPr>
        <a:xfrm>
          <a:off x="9372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103549</xdr:rowOff>
    </xdr:from>
    <xdr:to>
      <xdr:col>46</xdr:col>
      <xdr:colOff>38100</xdr:colOff>
      <xdr:row>96</xdr:row>
      <xdr:rowOff>33699</xdr:rowOff>
    </xdr:to>
    <xdr:sp macro="" textlink="">
      <xdr:nvSpPr>
        <xdr:cNvPr id="480" name="楕円 479"/>
        <xdr:cNvSpPr/>
      </xdr:nvSpPr>
      <xdr:spPr>
        <a:xfrm>
          <a:off x="8699500" y="16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50226</xdr:rowOff>
    </xdr:from>
    <xdr:ext cx="599010" cy="259045"/>
    <xdr:sp macro="" textlink="">
      <xdr:nvSpPr>
        <xdr:cNvPr id="481" name="テキスト ボックス 480"/>
        <xdr:cNvSpPr txBox="1"/>
      </xdr:nvSpPr>
      <xdr:spPr>
        <a:xfrm>
          <a:off x="8450795" y="161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123515</xdr:rowOff>
    </xdr:from>
    <xdr:to>
      <xdr:col>41</xdr:col>
      <xdr:colOff>101600</xdr:colOff>
      <xdr:row>96</xdr:row>
      <xdr:rowOff>53665</xdr:rowOff>
    </xdr:to>
    <xdr:sp macro="" textlink="">
      <xdr:nvSpPr>
        <xdr:cNvPr id="482" name="楕円 481"/>
        <xdr:cNvSpPr/>
      </xdr:nvSpPr>
      <xdr:spPr>
        <a:xfrm>
          <a:off x="7810500" y="164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70192</xdr:rowOff>
    </xdr:from>
    <xdr:ext cx="599010" cy="259045"/>
    <xdr:sp macro="" textlink="">
      <xdr:nvSpPr>
        <xdr:cNvPr id="483" name="テキスト ボックス 482"/>
        <xdr:cNvSpPr txBox="1"/>
      </xdr:nvSpPr>
      <xdr:spPr>
        <a:xfrm>
          <a:off x="7561795" y="1618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146800</xdr:rowOff>
    </xdr:from>
    <xdr:to>
      <xdr:col>36</xdr:col>
      <xdr:colOff>165100</xdr:colOff>
      <xdr:row>95</xdr:row>
      <xdr:rowOff>76950</xdr:rowOff>
    </xdr:to>
    <xdr:sp macro="" textlink="">
      <xdr:nvSpPr>
        <xdr:cNvPr id="484" name="楕円 483"/>
        <xdr:cNvSpPr/>
      </xdr:nvSpPr>
      <xdr:spPr>
        <a:xfrm>
          <a:off x="6921500" y="162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93477</xdr:rowOff>
    </xdr:from>
    <xdr:ext cx="599010" cy="259045"/>
    <xdr:sp macro="" textlink="">
      <xdr:nvSpPr>
        <xdr:cNvPr id="485" name="テキスト ボックス 484"/>
        <xdr:cNvSpPr txBox="1"/>
      </xdr:nvSpPr>
      <xdr:spPr>
        <a:xfrm>
          <a:off x="6672795" y="1603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8674</xdr:rowOff>
    </xdr:from>
    <xdr:to>
      <xdr:col>85</xdr:col>
      <xdr:colOff>127000</xdr:colOff>
      <xdr:row>36</xdr:row>
      <xdr:rowOff>95352</xdr:rowOff>
    </xdr:to>
    <xdr:cxnSp macro="">
      <xdr:nvCxnSpPr>
        <xdr:cNvPr id="515" name="直線コネクタ 514"/>
        <xdr:cNvCxnSpPr/>
      </xdr:nvCxnSpPr>
      <xdr:spPr>
        <a:xfrm flipV="1">
          <a:off x="15481300" y="6180874"/>
          <a:ext cx="83820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95352</xdr:rowOff>
    </xdr:from>
    <xdr:to>
      <xdr:col>81</xdr:col>
      <xdr:colOff>50800</xdr:colOff>
      <xdr:row>36</xdr:row>
      <xdr:rowOff>105410</xdr:rowOff>
    </xdr:to>
    <xdr:cxnSp macro="">
      <xdr:nvCxnSpPr>
        <xdr:cNvPr id="518" name="直線コネクタ 517"/>
        <xdr:cNvCxnSpPr/>
      </xdr:nvCxnSpPr>
      <xdr:spPr>
        <a:xfrm flipV="1">
          <a:off x="14592300" y="626755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156788</xdr:rowOff>
    </xdr:from>
    <xdr:to>
      <xdr:col>76</xdr:col>
      <xdr:colOff>114300</xdr:colOff>
      <xdr:row>36</xdr:row>
      <xdr:rowOff>105410</xdr:rowOff>
    </xdr:to>
    <xdr:cxnSp macro="">
      <xdr:nvCxnSpPr>
        <xdr:cNvPr id="521" name="直線コネクタ 520"/>
        <xdr:cNvCxnSpPr/>
      </xdr:nvCxnSpPr>
      <xdr:spPr>
        <a:xfrm>
          <a:off x="13703300" y="6157538"/>
          <a:ext cx="889000" cy="1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156788</xdr:rowOff>
    </xdr:from>
    <xdr:to>
      <xdr:col>71</xdr:col>
      <xdr:colOff>177800</xdr:colOff>
      <xdr:row>36</xdr:row>
      <xdr:rowOff>143548</xdr:rowOff>
    </xdr:to>
    <xdr:cxnSp macro="">
      <xdr:nvCxnSpPr>
        <xdr:cNvPr id="524" name="直線コネクタ 523"/>
        <xdr:cNvCxnSpPr/>
      </xdr:nvCxnSpPr>
      <xdr:spPr>
        <a:xfrm flipV="1">
          <a:off x="12814300" y="6157538"/>
          <a:ext cx="889000" cy="15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129324</xdr:rowOff>
    </xdr:from>
    <xdr:to>
      <xdr:col>85</xdr:col>
      <xdr:colOff>177800</xdr:colOff>
      <xdr:row>36</xdr:row>
      <xdr:rowOff>59474</xdr:rowOff>
    </xdr:to>
    <xdr:sp macro="" textlink="">
      <xdr:nvSpPr>
        <xdr:cNvPr id="534" name="楕円 533"/>
        <xdr:cNvSpPr/>
      </xdr:nvSpPr>
      <xdr:spPr>
        <a:xfrm>
          <a:off x="16268700" y="61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152201</xdr:rowOff>
    </xdr:from>
    <xdr:ext cx="534377" cy="259045"/>
    <xdr:sp macro="" textlink="">
      <xdr:nvSpPr>
        <xdr:cNvPr id="535" name="消防費該当値テキスト"/>
        <xdr:cNvSpPr txBox="1"/>
      </xdr:nvSpPr>
      <xdr:spPr>
        <a:xfrm>
          <a:off x="16370300" y="598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44552</xdr:rowOff>
    </xdr:from>
    <xdr:to>
      <xdr:col>81</xdr:col>
      <xdr:colOff>101600</xdr:colOff>
      <xdr:row>36</xdr:row>
      <xdr:rowOff>146152</xdr:rowOff>
    </xdr:to>
    <xdr:sp macro="" textlink="">
      <xdr:nvSpPr>
        <xdr:cNvPr id="536" name="楕円 535"/>
        <xdr:cNvSpPr/>
      </xdr:nvSpPr>
      <xdr:spPr>
        <a:xfrm>
          <a:off x="15430500" y="62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162679</xdr:rowOff>
    </xdr:from>
    <xdr:ext cx="534377" cy="259045"/>
    <xdr:sp macro="" textlink="">
      <xdr:nvSpPr>
        <xdr:cNvPr id="537" name="テキスト ボックス 536"/>
        <xdr:cNvSpPr txBox="1"/>
      </xdr:nvSpPr>
      <xdr:spPr>
        <a:xfrm>
          <a:off x="15214111" y="59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54610</xdr:rowOff>
    </xdr:from>
    <xdr:to>
      <xdr:col>76</xdr:col>
      <xdr:colOff>165100</xdr:colOff>
      <xdr:row>36</xdr:row>
      <xdr:rowOff>156210</xdr:rowOff>
    </xdr:to>
    <xdr:sp macro="" textlink="">
      <xdr:nvSpPr>
        <xdr:cNvPr id="538" name="楕円 537"/>
        <xdr:cNvSpPr/>
      </xdr:nvSpPr>
      <xdr:spPr>
        <a:xfrm>
          <a:off x="14541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147337</xdr:rowOff>
    </xdr:from>
    <xdr:ext cx="534377" cy="259045"/>
    <xdr:sp macro="" textlink="">
      <xdr:nvSpPr>
        <xdr:cNvPr id="539" name="テキスト ボックス 538"/>
        <xdr:cNvSpPr txBox="1"/>
      </xdr:nvSpPr>
      <xdr:spPr>
        <a:xfrm>
          <a:off x="14325111" y="63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105988</xdr:rowOff>
    </xdr:from>
    <xdr:to>
      <xdr:col>72</xdr:col>
      <xdr:colOff>38100</xdr:colOff>
      <xdr:row>36</xdr:row>
      <xdr:rowOff>36138</xdr:rowOff>
    </xdr:to>
    <xdr:sp macro="" textlink="">
      <xdr:nvSpPr>
        <xdr:cNvPr id="540" name="楕円 539"/>
        <xdr:cNvSpPr/>
      </xdr:nvSpPr>
      <xdr:spPr>
        <a:xfrm>
          <a:off x="13652500" y="61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52665</xdr:rowOff>
    </xdr:from>
    <xdr:ext cx="534377" cy="259045"/>
    <xdr:sp macro="" textlink="">
      <xdr:nvSpPr>
        <xdr:cNvPr id="541" name="テキスト ボックス 540"/>
        <xdr:cNvSpPr txBox="1"/>
      </xdr:nvSpPr>
      <xdr:spPr>
        <a:xfrm>
          <a:off x="13436111" y="588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92748</xdr:rowOff>
    </xdr:from>
    <xdr:to>
      <xdr:col>67</xdr:col>
      <xdr:colOff>101600</xdr:colOff>
      <xdr:row>37</xdr:row>
      <xdr:rowOff>22898</xdr:rowOff>
    </xdr:to>
    <xdr:sp macro="" textlink="">
      <xdr:nvSpPr>
        <xdr:cNvPr id="542" name="楕円 541"/>
        <xdr:cNvSpPr/>
      </xdr:nvSpPr>
      <xdr:spPr>
        <a:xfrm>
          <a:off x="12763500" y="62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39425</xdr:rowOff>
    </xdr:from>
    <xdr:ext cx="534377" cy="259045"/>
    <xdr:sp macro="" textlink="">
      <xdr:nvSpPr>
        <xdr:cNvPr id="543" name="テキスト ボックス 542"/>
        <xdr:cNvSpPr txBox="1"/>
      </xdr:nvSpPr>
      <xdr:spPr>
        <a:xfrm>
          <a:off x="12547111" y="604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90045</xdr:rowOff>
    </xdr:from>
    <xdr:to>
      <xdr:col>85</xdr:col>
      <xdr:colOff>127000</xdr:colOff>
      <xdr:row>57</xdr:row>
      <xdr:rowOff>105870</xdr:rowOff>
    </xdr:to>
    <xdr:cxnSp macro="">
      <xdr:nvCxnSpPr>
        <xdr:cNvPr id="574" name="直線コネクタ 573"/>
        <xdr:cNvCxnSpPr/>
      </xdr:nvCxnSpPr>
      <xdr:spPr>
        <a:xfrm>
          <a:off x="15481300" y="9862695"/>
          <a:ext cx="8382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6073</xdr:rowOff>
    </xdr:from>
    <xdr:to>
      <xdr:col>81</xdr:col>
      <xdr:colOff>50800</xdr:colOff>
      <xdr:row>57</xdr:row>
      <xdr:rowOff>90045</xdr:rowOff>
    </xdr:to>
    <xdr:cxnSp macro="">
      <xdr:nvCxnSpPr>
        <xdr:cNvPr id="577" name="直線コネクタ 576"/>
        <xdr:cNvCxnSpPr/>
      </xdr:nvCxnSpPr>
      <xdr:spPr>
        <a:xfrm>
          <a:off x="14592300" y="9778723"/>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6073</xdr:rowOff>
    </xdr:from>
    <xdr:to>
      <xdr:col>76</xdr:col>
      <xdr:colOff>114300</xdr:colOff>
      <xdr:row>57</xdr:row>
      <xdr:rowOff>136865</xdr:rowOff>
    </xdr:to>
    <xdr:cxnSp macro="">
      <xdr:nvCxnSpPr>
        <xdr:cNvPr id="580" name="直線コネクタ 579"/>
        <xdr:cNvCxnSpPr/>
      </xdr:nvCxnSpPr>
      <xdr:spPr>
        <a:xfrm flipV="1">
          <a:off x="13703300" y="9778723"/>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97409</xdr:rowOff>
    </xdr:from>
    <xdr:to>
      <xdr:col>71</xdr:col>
      <xdr:colOff>177800</xdr:colOff>
      <xdr:row>57</xdr:row>
      <xdr:rowOff>136865</xdr:rowOff>
    </xdr:to>
    <xdr:cxnSp macro="">
      <xdr:nvCxnSpPr>
        <xdr:cNvPr id="583" name="直線コネクタ 582"/>
        <xdr:cNvCxnSpPr/>
      </xdr:nvCxnSpPr>
      <xdr:spPr>
        <a:xfrm>
          <a:off x="12814300" y="9698609"/>
          <a:ext cx="889000" cy="2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55070</xdr:rowOff>
    </xdr:from>
    <xdr:to>
      <xdr:col>85</xdr:col>
      <xdr:colOff>177800</xdr:colOff>
      <xdr:row>57</xdr:row>
      <xdr:rowOff>156670</xdr:rowOff>
    </xdr:to>
    <xdr:sp macro="" textlink="">
      <xdr:nvSpPr>
        <xdr:cNvPr id="593" name="楕円 592"/>
        <xdr:cNvSpPr/>
      </xdr:nvSpPr>
      <xdr:spPr>
        <a:xfrm>
          <a:off x="16268700" y="98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77947</xdr:rowOff>
    </xdr:from>
    <xdr:ext cx="599010" cy="259045"/>
    <xdr:sp macro="" textlink="">
      <xdr:nvSpPr>
        <xdr:cNvPr id="594" name="教育費該当値テキスト"/>
        <xdr:cNvSpPr txBox="1"/>
      </xdr:nvSpPr>
      <xdr:spPr>
        <a:xfrm>
          <a:off x="16370300" y="967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39245</xdr:rowOff>
    </xdr:from>
    <xdr:to>
      <xdr:col>81</xdr:col>
      <xdr:colOff>101600</xdr:colOff>
      <xdr:row>57</xdr:row>
      <xdr:rowOff>140845</xdr:rowOff>
    </xdr:to>
    <xdr:sp macro="" textlink="">
      <xdr:nvSpPr>
        <xdr:cNvPr id="595" name="楕円 594"/>
        <xdr:cNvSpPr/>
      </xdr:nvSpPr>
      <xdr:spPr>
        <a:xfrm>
          <a:off x="15430500" y="98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157372</xdr:rowOff>
    </xdr:from>
    <xdr:ext cx="599010" cy="259045"/>
    <xdr:sp macro="" textlink="">
      <xdr:nvSpPr>
        <xdr:cNvPr id="596" name="テキスト ボックス 595"/>
        <xdr:cNvSpPr txBox="1"/>
      </xdr:nvSpPr>
      <xdr:spPr>
        <a:xfrm>
          <a:off x="15181795" y="958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126723</xdr:rowOff>
    </xdr:from>
    <xdr:to>
      <xdr:col>76</xdr:col>
      <xdr:colOff>165100</xdr:colOff>
      <xdr:row>57</xdr:row>
      <xdr:rowOff>56873</xdr:rowOff>
    </xdr:to>
    <xdr:sp macro="" textlink="">
      <xdr:nvSpPr>
        <xdr:cNvPr id="597" name="楕円 596"/>
        <xdr:cNvSpPr/>
      </xdr:nvSpPr>
      <xdr:spPr>
        <a:xfrm>
          <a:off x="14541500" y="97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73400</xdr:rowOff>
    </xdr:from>
    <xdr:ext cx="599010" cy="259045"/>
    <xdr:sp macro="" textlink="">
      <xdr:nvSpPr>
        <xdr:cNvPr id="598" name="テキスト ボックス 597"/>
        <xdr:cNvSpPr txBox="1"/>
      </xdr:nvSpPr>
      <xdr:spPr>
        <a:xfrm>
          <a:off x="14292795" y="95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86065</xdr:rowOff>
    </xdr:from>
    <xdr:to>
      <xdr:col>72</xdr:col>
      <xdr:colOff>38100</xdr:colOff>
      <xdr:row>58</xdr:row>
      <xdr:rowOff>16215</xdr:rowOff>
    </xdr:to>
    <xdr:sp macro="" textlink="">
      <xdr:nvSpPr>
        <xdr:cNvPr id="599" name="楕円 598"/>
        <xdr:cNvSpPr/>
      </xdr:nvSpPr>
      <xdr:spPr>
        <a:xfrm>
          <a:off x="13652500" y="98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7342</xdr:rowOff>
    </xdr:from>
    <xdr:ext cx="534377" cy="259045"/>
    <xdr:sp macro="" textlink="">
      <xdr:nvSpPr>
        <xdr:cNvPr id="600" name="テキスト ボックス 599"/>
        <xdr:cNvSpPr txBox="1"/>
      </xdr:nvSpPr>
      <xdr:spPr>
        <a:xfrm>
          <a:off x="13436111" y="99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601" name="楕円 600"/>
        <xdr:cNvSpPr/>
      </xdr:nvSpPr>
      <xdr:spPr>
        <a:xfrm>
          <a:off x="12763500" y="96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164736</xdr:rowOff>
    </xdr:from>
    <xdr:ext cx="599010" cy="259045"/>
    <xdr:sp macro="" textlink="">
      <xdr:nvSpPr>
        <xdr:cNvPr id="602" name="テキスト ボックス 601"/>
        <xdr:cNvSpPr txBox="1"/>
      </xdr:nvSpPr>
      <xdr:spPr>
        <a:xfrm>
          <a:off x="12514795" y="9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249299" cy="259045"/>
    <xdr:sp macro="" textlink="">
      <xdr:nvSpPr>
        <xdr:cNvPr id="649" name="災害復旧費該当値テキスト"/>
        <xdr:cNvSpPr txBox="1"/>
      </xdr:nvSpPr>
      <xdr:spPr>
        <a:xfrm>
          <a:off x="16370300" y="13404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66855</xdr:rowOff>
    </xdr:from>
    <xdr:to>
      <xdr:col>85</xdr:col>
      <xdr:colOff>127000</xdr:colOff>
      <xdr:row>95</xdr:row>
      <xdr:rowOff>106502</xdr:rowOff>
    </xdr:to>
    <xdr:cxnSp macro="">
      <xdr:nvCxnSpPr>
        <xdr:cNvPr id="684" name="直線コネクタ 683"/>
        <xdr:cNvCxnSpPr/>
      </xdr:nvCxnSpPr>
      <xdr:spPr>
        <a:xfrm flipV="1">
          <a:off x="15481300" y="16354605"/>
          <a:ext cx="8382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106502</xdr:rowOff>
    </xdr:from>
    <xdr:to>
      <xdr:col>81</xdr:col>
      <xdr:colOff>50800</xdr:colOff>
      <xdr:row>95</xdr:row>
      <xdr:rowOff>121751</xdr:rowOff>
    </xdr:to>
    <xdr:cxnSp macro="">
      <xdr:nvCxnSpPr>
        <xdr:cNvPr id="687" name="直線コネクタ 686"/>
        <xdr:cNvCxnSpPr/>
      </xdr:nvCxnSpPr>
      <xdr:spPr>
        <a:xfrm flipV="1">
          <a:off x="14592300" y="16394252"/>
          <a:ext cx="889000" cy="1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121751</xdr:rowOff>
    </xdr:from>
    <xdr:to>
      <xdr:col>76</xdr:col>
      <xdr:colOff>114300</xdr:colOff>
      <xdr:row>95</xdr:row>
      <xdr:rowOff>145506</xdr:rowOff>
    </xdr:to>
    <xdr:cxnSp macro="">
      <xdr:nvCxnSpPr>
        <xdr:cNvPr id="690" name="直線コネクタ 689"/>
        <xdr:cNvCxnSpPr/>
      </xdr:nvCxnSpPr>
      <xdr:spPr>
        <a:xfrm flipV="1">
          <a:off x="13703300" y="16409501"/>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145506</xdr:rowOff>
    </xdr:from>
    <xdr:to>
      <xdr:col>71</xdr:col>
      <xdr:colOff>177800</xdr:colOff>
      <xdr:row>95</xdr:row>
      <xdr:rowOff>149493</xdr:rowOff>
    </xdr:to>
    <xdr:cxnSp macro="">
      <xdr:nvCxnSpPr>
        <xdr:cNvPr id="693" name="直線コネクタ 692"/>
        <xdr:cNvCxnSpPr/>
      </xdr:nvCxnSpPr>
      <xdr:spPr>
        <a:xfrm flipV="1">
          <a:off x="12814300" y="16433256"/>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16055</xdr:rowOff>
    </xdr:from>
    <xdr:to>
      <xdr:col>85</xdr:col>
      <xdr:colOff>177800</xdr:colOff>
      <xdr:row>95</xdr:row>
      <xdr:rowOff>117655</xdr:rowOff>
    </xdr:to>
    <xdr:sp macro="" textlink="">
      <xdr:nvSpPr>
        <xdr:cNvPr id="703" name="楕円 702"/>
        <xdr:cNvSpPr/>
      </xdr:nvSpPr>
      <xdr:spPr>
        <a:xfrm>
          <a:off x="16268700" y="163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38932</xdr:rowOff>
    </xdr:from>
    <xdr:ext cx="599010" cy="259045"/>
    <xdr:sp macro="" textlink="">
      <xdr:nvSpPr>
        <xdr:cNvPr id="704" name="公債費該当値テキスト"/>
        <xdr:cNvSpPr txBox="1"/>
      </xdr:nvSpPr>
      <xdr:spPr>
        <a:xfrm>
          <a:off x="16370300" y="1615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55702</xdr:rowOff>
    </xdr:from>
    <xdr:to>
      <xdr:col>81</xdr:col>
      <xdr:colOff>101600</xdr:colOff>
      <xdr:row>95</xdr:row>
      <xdr:rowOff>157302</xdr:rowOff>
    </xdr:to>
    <xdr:sp macro="" textlink="">
      <xdr:nvSpPr>
        <xdr:cNvPr id="705" name="楕円 704"/>
        <xdr:cNvSpPr/>
      </xdr:nvSpPr>
      <xdr:spPr>
        <a:xfrm>
          <a:off x="15430500" y="163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2379</xdr:rowOff>
    </xdr:from>
    <xdr:ext cx="599010" cy="259045"/>
    <xdr:sp macro="" textlink="">
      <xdr:nvSpPr>
        <xdr:cNvPr id="706" name="テキスト ボックス 705"/>
        <xdr:cNvSpPr txBox="1"/>
      </xdr:nvSpPr>
      <xdr:spPr>
        <a:xfrm>
          <a:off x="15181795" y="1611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70951</xdr:rowOff>
    </xdr:from>
    <xdr:to>
      <xdr:col>76</xdr:col>
      <xdr:colOff>165100</xdr:colOff>
      <xdr:row>96</xdr:row>
      <xdr:rowOff>1101</xdr:rowOff>
    </xdr:to>
    <xdr:sp macro="" textlink="">
      <xdr:nvSpPr>
        <xdr:cNvPr id="707" name="楕円 706"/>
        <xdr:cNvSpPr/>
      </xdr:nvSpPr>
      <xdr:spPr>
        <a:xfrm>
          <a:off x="14541500" y="163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17628</xdr:rowOff>
    </xdr:from>
    <xdr:ext cx="599010" cy="259045"/>
    <xdr:sp macro="" textlink="">
      <xdr:nvSpPr>
        <xdr:cNvPr id="708" name="テキスト ボックス 707"/>
        <xdr:cNvSpPr txBox="1"/>
      </xdr:nvSpPr>
      <xdr:spPr>
        <a:xfrm>
          <a:off x="14292795" y="1613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94706</xdr:rowOff>
    </xdr:from>
    <xdr:to>
      <xdr:col>72</xdr:col>
      <xdr:colOff>38100</xdr:colOff>
      <xdr:row>96</xdr:row>
      <xdr:rowOff>24856</xdr:rowOff>
    </xdr:to>
    <xdr:sp macro="" textlink="">
      <xdr:nvSpPr>
        <xdr:cNvPr id="709" name="楕円 708"/>
        <xdr:cNvSpPr/>
      </xdr:nvSpPr>
      <xdr:spPr>
        <a:xfrm>
          <a:off x="13652500" y="163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41383</xdr:rowOff>
    </xdr:from>
    <xdr:ext cx="599010" cy="259045"/>
    <xdr:sp macro="" textlink="">
      <xdr:nvSpPr>
        <xdr:cNvPr id="710" name="テキスト ボックス 709"/>
        <xdr:cNvSpPr txBox="1"/>
      </xdr:nvSpPr>
      <xdr:spPr>
        <a:xfrm>
          <a:off x="13403795" y="1615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98693</xdr:rowOff>
    </xdr:from>
    <xdr:to>
      <xdr:col>67</xdr:col>
      <xdr:colOff>101600</xdr:colOff>
      <xdr:row>96</xdr:row>
      <xdr:rowOff>28843</xdr:rowOff>
    </xdr:to>
    <xdr:sp macro="" textlink="">
      <xdr:nvSpPr>
        <xdr:cNvPr id="711" name="楕円 710"/>
        <xdr:cNvSpPr/>
      </xdr:nvSpPr>
      <xdr:spPr>
        <a:xfrm>
          <a:off x="12763500" y="163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45370</xdr:rowOff>
    </xdr:from>
    <xdr:ext cx="599010" cy="259045"/>
    <xdr:sp macro="" textlink="">
      <xdr:nvSpPr>
        <xdr:cNvPr id="712" name="テキスト ボックス 711"/>
        <xdr:cNvSpPr txBox="1"/>
      </xdr:nvSpPr>
      <xdr:spPr>
        <a:xfrm>
          <a:off x="12514795" y="1616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類似団体平均を上回っている主な費目と要因についてですが、総務費は、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88,041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円上回っていますが、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住民一人あたり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265,733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27,978</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円増加しています。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ふるさと納税システム運用業務が増加したことなどによるものです。</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教育費は、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5,946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円上回っていますが、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102,859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となっており、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遠浅コミュニティセンター建設事業が完了したことなどによるものです。</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実質収支は黒字の状態が続いて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いますが、平成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年度の実質単年度収支については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7.20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％となりました。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主な要因については、役場庁舎増築工事、道の駅整備事業、安平公民館建設工事など複数の大型事業を実施したことによるものです。</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今後は、普通交付税の合併算定替の終了や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大型事業実施に伴う一般財源の増加などを見据え、「財政計画」に基づき計画的な財政運営に努めます。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連結実質赤字比率は、一般会計ほか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つの公営事業会計と水道事業特別会計ほか１つの公営企業会計については資金不足が生じていないことから、連結実質赤字比率は黒字になっています。</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、一般会計において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は、町税及び普通交付税など自主財源の確保が課題となり、財政調整基金をはじめとする各種基金の運用による財政運営が求められることから、収支のバランスを考慮した堅実な予算執行に努めます。</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また、各特別会計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、今後、健全な財政運営をしていくために、長期的に経営改善に向けた取り組みを行います。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8367430</v>
      </c>
      <c r="BO4" s="410"/>
      <c r="BP4" s="410"/>
      <c r="BQ4" s="410"/>
      <c r="BR4" s="410"/>
      <c r="BS4" s="410"/>
      <c r="BT4" s="410"/>
      <c r="BU4" s="411"/>
      <c r="BV4" s="409">
        <v>8401333</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2.5</v>
      </c>
      <c r="CU4" s="416"/>
      <c r="CV4" s="416"/>
      <c r="CW4" s="416"/>
      <c r="CX4" s="416"/>
      <c r="CY4" s="416"/>
      <c r="CZ4" s="416"/>
      <c r="DA4" s="417"/>
      <c r="DB4" s="415">
        <v>2.4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8249847</v>
      </c>
      <c r="BO5" s="447"/>
      <c r="BP5" s="447"/>
      <c r="BQ5" s="447"/>
      <c r="BR5" s="447"/>
      <c r="BS5" s="447"/>
      <c r="BT5" s="447"/>
      <c r="BU5" s="448"/>
      <c r="BV5" s="446">
        <v>8261311</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89.9</v>
      </c>
      <c r="CU5" s="444"/>
      <c r="CV5" s="444"/>
      <c r="CW5" s="444"/>
      <c r="CX5" s="444"/>
      <c r="CY5" s="444"/>
      <c r="CZ5" s="444"/>
      <c r="DA5" s="445"/>
      <c r="DB5" s="443">
        <v>87.2</v>
      </c>
      <c r="DC5" s="444"/>
      <c r="DD5" s="444"/>
      <c r="DE5" s="444"/>
      <c r="DF5" s="444"/>
      <c r="DG5" s="444"/>
      <c r="DH5" s="444"/>
      <c r="DI5" s="445"/>
      <c r="DJ5" s="165"/>
      <c r="DK5" s="165"/>
      <c r="DL5" s="165"/>
      <c r="DM5" s="165"/>
      <c r="DN5" s="165"/>
      <c r="DO5" s="165"/>
    </row>
    <row r="6" spans="1:119" ht="18.75" customHeight="1">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97</v>
      </c>
      <c r="AV6" s="479"/>
      <c r="AW6" s="479"/>
      <c r="AX6" s="479"/>
      <c r="AY6" s="480" t="s">
        <v>98</v>
      </c>
      <c r="AZ6" s="481"/>
      <c r="BA6" s="481"/>
      <c r="BB6" s="481"/>
      <c r="BC6" s="481"/>
      <c r="BD6" s="481"/>
      <c r="BE6" s="481"/>
      <c r="BF6" s="481"/>
      <c r="BG6" s="481"/>
      <c r="BH6" s="481"/>
      <c r="BI6" s="481"/>
      <c r="BJ6" s="481"/>
      <c r="BK6" s="481"/>
      <c r="BL6" s="481"/>
      <c r="BM6" s="482"/>
      <c r="BN6" s="446">
        <v>117583</v>
      </c>
      <c r="BO6" s="447"/>
      <c r="BP6" s="447"/>
      <c r="BQ6" s="447"/>
      <c r="BR6" s="447"/>
      <c r="BS6" s="447"/>
      <c r="BT6" s="447"/>
      <c r="BU6" s="448"/>
      <c r="BV6" s="446">
        <v>140022</v>
      </c>
      <c r="BW6" s="447"/>
      <c r="BX6" s="447"/>
      <c r="BY6" s="447"/>
      <c r="BZ6" s="447"/>
      <c r="CA6" s="447"/>
      <c r="CB6" s="447"/>
      <c r="CC6" s="448"/>
      <c r="CD6" s="449" t="s">
        <v>99</v>
      </c>
      <c r="CE6" s="450"/>
      <c r="CF6" s="450"/>
      <c r="CG6" s="450"/>
      <c r="CH6" s="450"/>
      <c r="CI6" s="450"/>
      <c r="CJ6" s="450"/>
      <c r="CK6" s="450"/>
      <c r="CL6" s="450"/>
      <c r="CM6" s="450"/>
      <c r="CN6" s="450"/>
      <c r="CO6" s="450"/>
      <c r="CP6" s="450"/>
      <c r="CQ6" s="450"/>
      <c r="CR6" s="450"/>
      <c r="CS6" s="451"/>
      <c r="CT6" s="483">
        <v>93.9</v>
      </c>
      <c r="CU6" s="484"/>
      <c r="CV6" s="484"/>
      <c r="CW6" s="484"/>
      <c r="CX6" s="484"/>
      <c r="CY6" s="484"/>
      <c r="CZ6" s="484"/>
      <c r="DA6" s="485"/>
      <c r="DB6" s="483">
        <v>90.7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100</v>
      </c>
      <c r="AN7" s="476"/>
      <c r="AO7" s="476"/>
      <c r="AP7" s="476"/>
      <c r="AQ7" s="476"/>
      <c r="AR7" s="476"/>
      <c r="AS7" s="476"/>
      <c r="AT7" s="477"/>
      <c r="AU7" s="478" t="s">
        <v>101</v>
      </c>
      <c r="AV7" s="479"/>
      <c r="AW7" s="479"/>
      <c r="AX7" s="479"/>
      <c r="AY7" s="480" t="s">
        <v>102</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24012</v>
      </c>
      <c r="BW7" s="447"/>
      <c r="BX7" s="447"/>
      <c r="BY7" s="447"/>
      <c r="BZ7" s="447"/>
      <c r="CA7" s="447"/>
      <c r="CB7" s="447"/>
      <c r="CC7" s="448"/>
      <c r="CD7" s="449" t="s">
        <v>103</v>
      </c>
      <c r="CE7" s="450"/>
      <c r="CF7" s="450"/>
      <c r="CG7" s="450"/>
      <c r="CH7" s="450"/>
      <c r="CI7" s="450"/>
      <c r="CJ7" s="450"/>
      <c r="CK7" s="450"/>
      <c r="CL7" s="450"/>
      <c r="CM7" s="450"/>
      <c r="CN7" s="450"/>
      <c r="CO7" s="450"/>
      <c r="CP7" s="450"/>
      <c r="CQ7" s="450"/>
      <c r="CR7" s="450"/>
      <c r="CS7" s="451"/>
      <c r="CT7" s="446">
        <v>4728846</v>
      </c>
      <c r="CU7" s="447"/>
      <c r="CV7" s="447"/>
      <c r="CW7" s="447"/>
      <c r="CX7" s="447"/>
      <c r="CY7" s="447"/>
      <c r="CZ7" s="447"/>
      <c r="DA7" s="448"/>
      <c r="DB7" s="446">
        <v>4788081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104</v>
      </c>
      <c r="AN8" s="476"/>
      <c r="AO8" s="476"/>
      <c r="AP8" s="476"/>
      <c r="AQ8" s="476"/>
      <c r="AR8" s="476"/>
      <c r="AS8" s="476"/>
      <c r="AT8" s="477"/>
      <c r="AU8" s="478" t="s">
        <v>105</v>
      </c>
      <c r="AV8" s="479"/>
      <c r="AW8" s="479"/>
      <c r="AX8" s="479"/>
      <c r="AY8" s="480" t="s">
        <v>106</v>
      </c>
      <c r="AZ8" s="481"/>
      <c r="BA8" s="481"/>
      <c r="BB8" s="481"/>
      <c r="BC8" s="481"/>
      <c r="BD8" s="481"/>
      <c r="BE8" s="481"/>
      <c r="BF8" s="481"/>
      <c r="BG8" s="481"/>
      <c r="BH8" s="481"/>
      <c r="BI8" s="481"/>
      <c r="BJ8" s="481"/>
      <c r="BK8" s="481"/>
      <c r="BL8" s="481"/>
      <c r="BM8" s="482"/>
      <c r="BN8" s="446">
        <v>117583</v>
      </c>
      <c r="BO8" s="447"/>
      <c r="BP8" s="447"/>
      <c r="BQ8" s="447"/>
      <c r="BR8" s="447"/>
      <c r="BS8" s="447"/>
      <c r="BT8" s="447"/>
      <c r="BU8" s="448"/>
      <c r="BV8" s="446">
        <v>116010</v>
      </c>
      <c r="BW8" s="447"/>
      <c r="BX8" s="447"/>
      <c r="BY8" s="447"/>
      <c r="BZ8" s="447"/>
      <c r="CA8" s="447"/>
      <c r="CB8" s="447"/>
      <c r="CC8" s="448"/>
      <c r="CD8" s="449" t="s">
        <v>107</v>
      </c>
      <c r="CE8" s="450"/>
      <c r="CF8" s="450"/>
      <c r="CG8" s="450"/>
      <c r="CH8" s="450"/>
      <c r="CI8" s="450"/>
      <c r="CJ8" s="450"/>
      <c r="CK8" s="450"/>
      <c r="CL8" s="450"/>
      <c r="CM8" s="450"/>
      <c r="CN8" s="450"/>
      <c r="CO8" s="450"/>
      <c r="CP8" s="450"/>
      <c r="CQ8" s="450"/>
      <c r="CR8" s="450"/>
      <c r="CS8" s="451"/>
      <c r="CT8" s="486">
        <v>0.43</v>
      </c>
      <c r="CU8" s="487"/>
      <c r="CV8" s="487"/>
      <c r="CW8" s="487"/>
      <c r="CX8" s="487"/>
      <c r="CY8" s="487"/>
      <c r="CZ8" s="487"/>
      <c r="DA8" s="488"/>
      <c r="DB8" s="486">
        <v>0.42</v>
      </c>
      <c r="DC8" s="487"/>
      <c r="DD8" s="487"/>
      <c r="DE8" s="487"/>
      <c r="DF8" s="487"/>
      <c r="DG8" s="487"/>
      <c r="DH8" s="487"/>
      <c r="DI8" s="488"/>
      <c r="DJ8" s="165"/>
      <c r="DK8" s="165"/>
      <c r="DL8" s="165"/>
      <c r="DM8" s="165"/>
      <c r="DN8" s="165"/>
      <c r="DO8" s="165"/>
    </row>
    <row r="9" spans="1:119" ht="18.75" customHeight="1" thickBot="1">
      <c r="A9" s="166"/>
      <c r="B9" s="440" t="s">
        <v>108</v>
      </c>
      <c r="C9" s="441"/>
      <c r="D9" s="441"/>
      <c r="E9" s="441"/>
      <c r="F9" s="441"/>
      <c r="G9" s="441"/>
      <c r="H9" s="441"/>
      <c r="I9" s="441"/>
      <c r="J9" s="441"/>
      <c r="K9" s="489"/>
      <c r="L9" s="490" t="s">
        <v>109</v>
      </c>
      <c r="M9" s="491"/>
      <c r="N9" s="491"/>
      <c r="O9" s="491"/>
      <c r="P9" s="491"/>
      <c r="Q9" s="492"/>
      <c r="R9" s="493">
        <v>8148</v>
      </c>
      <c r="S9" s="494"/>
      <c r="T9" s="494"/>
      <c r="U9" s="494"/>
      <c r="V9" s="495"/>
      <c r="W9" s="403" t="s">
        <v>110</v>
      </c>
      <c r="X9" s="404"/>
      <c r="Y9" s="404"/>
      <c r="Z9" s="404"/>
      <c r="AA9" s="404"/>
      <c r="AB9" s="404"/>
      <c r="AC9" s="404"/>
      <c r="AD9" s="404"/>
      <c r="AE9" s="404"/>
      <c r="AF9" s="404"/>
      <c r="AG9" s="404"/>
      <c r="AH9" s="404"/>
      <c r="AI9" s="404"/>
      <c r="AJ9" s="404"/>
      <c r="AK9" s="404"/>
      <c r="AL9" s="405"/>
      <c r="AM9" s="475" t="s">
        <v>111</v>
      </c>
      <c r="AN9" s="476"/>
      <c r="AO9" s="476"/>
      <c r="AP9" s="476"/>
      <c r="AQ9" s="476"/>
      <c r="AR9" s="476"/>
      <c r="AS9" s="476"/>
      <c r="AT9" s="477"/>
      <c r="AU9" s="478" t="s">
        <v>89</v>
      </c>
      <c r="AV9" s="479"/>
      <c r="AW9" s="479"/>
      <c r="AX9" s="479"/>
      <c r="AY9" s="480" t="s">
        <v>112</v>
      </c>
      <c r="AZ9" s="481"/>
      <c r="BA9" s="481"/>
      <c r="BB9" s="481"/>
      <c r="BC9" s="481"/>
      <c r="BD9" s="481"/>
      <c r="BE9" s="481"/>
      <c r="BF9" s="481"/>
      <c r="BG9" s="481"/>
      <c r="BH9" s="481"/>
      <c r="BI9" s="481"/>
      <c r="BJ9" s="481"/>
      <c r="BK9" s="481"/>
      <c r="BL9" s="481"/>
      <c r="BM9" s="482"/>
      <c r="BN9" s="446">
        <v>1573</v>
      </c>
      <c r="BO9" s="447"/>
      <c r="BP9" s="447"/>
      <c r="BQ9" s="447"/>
      <c r="BR9" s="447"/>
      <c r="BS9" s="447"/>
      <c r="BT9" s="447"/>
      <c r="BU9" s="448"/>
      <c r="BV9" s="446">
        <v>-383</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16.600000000000001</v>
      </c>
      <c r="CU9" s="444"/>
      <c r="CV9" s="444"/>
      <c r="CW9" s="444"/>
      <c r="CX9" s="444"/>
      <c r="CY9" s="444"/>
      <c r="CZ9" s="444"/>
      <c r="DA9" s="445"/>
      <c r="DB9" s="443">
        <v>16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114</v>
      </c>
      <c r="M10" s="476"/>
      <c r="N10" s="476"/>
      <c r="O10" s="476"/>
      <c r="P10" s="476"/>
      <c r="Q10" s="477"/>
      <c r="R10" s="497">
        <v>8726</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69</v>
      </c>
      <c r="BO10" s="447"/>
      <c r="BP10" s="447"/>
      <c r="BQ10" s="447"/>
      <c r="BR10" s="447"/>
      <c r="BS10" s="447"/>
      <c r="BT10" s="447"/>
      <c r="BU10" s="448"/>
      <c r="BV10" s="446">
        <v>152</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89</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8167</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105</v>
      </c>
      <c r="AV12" s="479"/>
      <c r="AW12" s="479"/>
      <c r="AX12" s="479"/>
      <c r="AY12" s="480" t="s">
        <v>130</v>
      </c>
      <c r="AZ12" s="481"/>
      <c r="BA12" s="481"/>
      <c r="BB12" s="481"/>
      <c r="BC12" s="481"/>
      <c r="BD12" s="481"/>
      <c r="BE12" s="481"/>
      <c r="BF12" s="481"/>
      <c r="BG12" s="481"/>
      <c r="BH12" s="481"/>
      <c r="BI12" s="481"/>
      <c r="BJ12" s="481"/>
      <c r="BK12" s="481"/>
      <c r="BL12" s="481"/>
      <c r="BM12" s="482"/>
      <c r="BN12" s="446">
        <v>341927</v>
      </c>
      <c r="BO12" s="447"/>
      <c r="BP12" s="447"/>
      <c r="BQ12" s="447"/>
      <c r="BR12" s="447"/>
      <c r="BS12" s="447"/>
      <c r="BT12" s="447"/>
      <c r="BU12" s="448"/>
      <c r="BV12" s="446">
        <v>9732</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8110</v>
      </c>
      <c r="S13" s="528"/>
      <c r="T13" s="528"/>
      <c r="U13" s="528"/>
      <c r="V13" s="529"/>
      <c r="W13" s="462" t="s">
        <v>134</v>
      </c>
      <c r="X13" s="463"/>
      <c r="Y13" s="463"/>
      <c r="Z13" s="463"/>
      <c r="AA13" s="463"/>
      <c r="AB13" s="453"/>
      <c r="AC13" s="497">
        <v>999</v>
      </c>
      <c r="AD13" s="498"/>
      <c r="AE13" s="498"/>
      <c r="AF13" s="498"/>
      <c r="AG13" s="537"/>
      <c r="AH13" s="497">
        <v>1084</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-340285</v>
      </c>
      <c r="BO13" s="447"/>
      <c r="BP13" s="447"/>
      <c r="BQ13" s="447"/>
      <c r="BR13" s="447"/>
      <c r="BS13" s="447"/>
      <c r="BT13" s="447"/>
      <c r="BU13" s="448"/>
      <c r="BV13" s="446">
        <v>-9963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11.3</v>
      </c>
      <c r="CU13" s="444"/>
      <c r="CV13" s="444"/>
      <c r="CW13" s="444"/>
      <c r="CX13" s="444"/>
      <c r="CY13" s="444"/>
      <c r="CZ13" s="444"/>
      <c r="DA13" s="445"/>
      <c r="DB13" s="443">
        <v>10.199999999999999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8273</v>
      </c>
      <c r="S14" s="528"/>
      <c r="T14" s="528"/>
      <c r="U14" s="528"/>
      <c r="V14" s="529"/>
      <c r="W14" s="436"/>
      <c r="X14" s="437"/>
      <c r="Y14" s="437"/>
      <c r="Z14" s="437"/>
      <c r="AA14" s="437"/>
      <c r="AB14" s="426"/>
      <c r="AC14" s="530">
        <v>25.1</v>
      </c>
      <c r="AD14" s="531"/>
      <c r="AE14" s="531"/>
      <c r="AF14" s="531"/>
      <c r="AG14" s="532"/>
      <c r="AH14" s="530">
        <v>26.6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80.8</v>
      </c>
      <c r="CU14" s="542"/>
      <c r="CV14" s="542"/>
      <c r="CW14" s="542"/>
      <c r="CX14" s="542"/>
      <c r="CY14" s="542"/>
      <c r="CZ14" s="542"/>
      <c r="DA14" s="543"/>
      <c r="DB14" s="541">
        <v>68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8231</v>
      </c>
      <c r="S15" s="528"/>
      <c r="T15" s="528"/>
      <c r="U15" s="528"/>
      <c r="V15" s="529"/>
      <c r="W15" s="462" t="s">
        <v>142</v>
      </c>
      <c r="X15" s="463"/>
      <c r="Y15" s="463"/>
      <c r="Z15" s="463"/>
      <c r="AA15" s="463"/>
      <c r="AB15" s="453"/>
      <c r="AC15" s="497">
        <v>664</v>
      </c>
      <c r="AD15" s="498"/>
      <c r="AE15" s="498"/>
      <c r="AF15" s="498"/>
      <c r="AG15" s="537"/>
      <c r="AH15" s="497">
        <v>667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1657074</v>
      </c>
      <c r="BO15" s="410"/>
      <c r="BP15" s="410"/>
      <c r="BQ15" s="410"/>
      <c r="BR15" s="410"/>
      <c r="BS15" s="410"/>
      <c r="BT15" s="410"/>
      <c r="BU15" s="411"/>
      <c r="BV15" s="409">
        <v>1703151</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16.7</v>
      </c>
      <c r="AD16" s="531"/>
      <c r="AE16" s="531"/>
      <c r="AF16" s="531"/>
      <c r="AG16" s="532"/>
      <c r="AH16" s="530">
        <v>16.399999999999999</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3746046</v>
      </c>
      <c r="BO16" s="447"/>
      <c r="BP16" s="447"/>
      <c r="BQ16" s="447"/>
      <c r="BR16" s="447"/>
      <c r="BS16" s="447"/>
      <c r="BT16" s="447"/>
      <c r="BU16" s="448"/>
      <c r="BV16" s="446">
        <v>3713679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2313</v>
      </c>
      <c r="AD17" s="498"/>
      <c r="AE17" s="498"/>
      <c r="AF17" s="498"/>
      <c r="AG17" s="537"/>
      <c r="AH17" s="497">
        <v>2320</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2258997</v>
      </c>
      <c r="BO17" s="447"/>
      <c r="BP17" s="447"/>
      <c r="BQ17" s="447"/>
      <c r="BR17" s="447"/>
      <c r="BS17" s="447"/>
      <c r="BT17" s="447"/>
      <c r="BU17" s="448"/>
      <c r="BV17" s="446">
        <v>2307508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237.16</v>
      </c>
      <c r="M18" s="559"/>
      <c r="N18" s="559"/>
      <c r="O18" s="559"/>
      <c r="P18" s="559"/>
      <c r="Q18" s="559"/>
      <c r="R18" s="560"/>
      <c r="S18" s="560"/>
      <c r="T18" s="560"/>
      <c r="U18" s="560"/>
      <c r="V18" s="561"/>
      <c r="W18" s="464"/>
      <c r="X18" s="465"/>
      <c r="Y18" s="465"/>
      <c r="Z18" s="465"/>
      <c r="AA18" s="465"/>
      <c r="AB18" s="456"/>
      <c r="AC18" s="562">
        <v>58.2</v>
      </c>
      <c r="AD18" s="563"/>
      <c r="AE18" s="563"/>
      <c r="AF18" s="563"/>
      <c r="AG18" s="564"/>
      <c r="AH18" s="562">
        <v>57</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4315901</v>
      </c>
      <c r="BO18" s="447"/>
      <c r="BP18" s="447"/>
      <c r="BQ18" s="447"/>
      <c r="BR18" s="447"/>
      <c r="BS18" s="447"/>
      <c r="BT18" s="447"/>
      <c r="BU18" s="448"/>
      <c r="BV18" s="446">
        <v>4240185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34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5525255</v>
      </c>
      <c r="BO19" s="447"/>
      <c r="BP19" s="447"/>
      <c r="BQ19" s="447"/>
      <c r="BR19" s="447"/>
      <c r="BS19" s="447"/>
      <c r="BT19" s="447"/>
      <c r="BU19" s="448"/>
      <c r="BV19" s="446">
        <v>5326098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3651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9347166</v>
      </c>
      <c r="BO23" s="447"/>
      <c r="BP23" s="447"/>
      <c r="BQ23" s="447"/>
      <c r="BR23" s="447"/>
      <c r="BS23" s="447"/>
      <c r="BT23" s="447"/>
      <c r="BU23" s="448"/>
      <c r="BV23" s="446">
        <v>9571073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7000</v>
      </c>
      <c r="R24" s="498"/>
      <c r="S24" s="498"/>
      <c r="T24" s="498"/>
      <c r="U24" s="498"/>
      <c r="V24" s="537"/>
      <c r="W24" s="596"/>
      <c r="X24" s="584"/>
      <c r="Y24" s="585"/>
      <c r="Z24" s="496" t="s">
        <v>166</v>
      </c>
      <c r="AA24" s="476"/>
      <c r="AB24" s="476"/>
      <c r="AC24" s="476"/>
      <c r="AD24" s="476"/>
      <c r="AE24" s="476"/>
      <c r="AF24" s="476"/>
      <c r="AG24" s="477"/>
      <c r="AH24" s="497">
        <v>119</v>
      </c>
      <c r="AI24" s="498"/>
      <c r="AJ24" s="498"/>
      <c r="AK24" s="498"/>
      <c r="AL24" s="537"/>
      <c r="AM24" s="497">
        <v>376040</v>
      </c>
      <c r="AN24" s="498"/>
      <c r="AO24" s="498"/>
      <c r="AP24" s="498"/>
      <c r="AQ24" s="498"/>
      <c r="AR24" s="537"/>
      <c r="AS24" s="497">
        <v>3160</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8127752</v>
      </c>
      <c r="BO24" s="447"/>
      <c r="BP24" s="447"/>
      <c r="BQ24" s="447"/>
      <c r="BR24" s="447"/>
      <c r="BS24" s="447"/>
      <c r="BT24" s="447"/>
      <c r="BU24" s="448"/>
      <c r="BV24" s="446">
        <v>8153032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2</v>
      </c>
      <c r="M25" s="498"/>
      <c r="N25" s="498"/>
      <c r="O25" s="498"/>
      <c r="P25" s="537"/>
      <c r="Q25" s="497">
        <v>6000</v>
      </c>
      <c r="R25" s="498"/>
      <c r="S25" s="498"/>
      <c r="T25" s="498"/>
      <c r="U25" s="498"/>
      <c r="V25" s="537"/>
      <c r="W25" s="596"/>
      <c r="X25" s="584"/>
      <c r="Y25" s="585"/>
      <c r="Z25" s="496" t="s">
        <v>169</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350682</v>
      </c>
      <c r="BO25" s="410"/>
      <c r="BP25" s="410"/>
      <c r="BQ25" s="410"/>
      <c r="BR25" s="410"/>
      <c r="BS25" s="410"/>
      <c r="BT25" s="410"/>
      <c r="BU25" s="411"/>
      <c r="BV25" s="409">
        <v>16583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5950</v>
      </c>
      <c r="R26" s="498"/>
      <c r="S26" s="498"/>
      <c r="T26" s="498"/>
      <c r="U26" s="498"/>
      <c r="V26" s="537"/>
      <c r="W26" s="596"/>
      <c r="X26" s="584"/>
      <c r="Y26" s="585"/>
      <c r="Z26" s="496" t="s">
        <v>172</v>
      </c>
      <c r="AA26" s="606"/>
      <c r="AB26" s="606"/>
      <c r="AC26" s="606"/>
      <c r="AD26" s="606"/>
      <c r="AE26" s="606"/>
      <c r="AF26" s="606"/>
      <c r="AG26" s="607"/>
      <c r="AH26" s="497" t="s">
        <v>124</v>
      </c>
      <c r="AI26" s="498"/>
      <c r="AJ26" s="498"/>
      <c r="AK26" s="498"/>
      <c r="AL26" s="537"/>
      <c r="AM26" s="497" t="s">
        <v>124</v>
      </c>
      <c r="AN26" s="498"/>
      <c r="AO26" s="498"/>
      <c r="AP26" s="498"/>
      <c r="AQ26" s="498"/>
      <c r="AR26" s="537"/>
      <c r="AS26" s="497" t="s">
        <v>132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2500</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176</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222465</v>
      </c>
      <c r="BO27" s="620"/>
      <c r="BP27" s="620"/>
      <c r="BQ27" s="620"/>
      <c r="BR27" s="620"/>
      <c r="BS27" s="620"/>
      <c r="BT27" s="620"/>
      <c r="BU27" s="621"/>
      <c r="BV27" s="619">
        <v>197465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2000</v>
      </c>
      <c r="R28" s="498"/>
      <c r="S28" s="498"/>
      <c r="T28" s="498"/>
      <c r="U28" s="498"/>
      <c r="V28" s="537"/>
      <c r="W28" s="596"/>
      <c r="X28" s="584"/>
      <c r="Y28" s="585"/>
      <c r="Z28" s="496" t="s">
        <v>180</v>
      </c>
      <c r="AA28" s="476"/>
      <c r="AB28" s="476"/>
      <c r="AC28" s="476"/>
      <c r="AD28" s="476"/>
      <c r="AE28" s="476"/>
      <c r="AF28" s="476"/>
      <c r="AG28" s="477"/>
      <c r="AH28" s="497" t="s">
        <v>181</v>
      </c>
      <c r="AI28" s="498"/>
      <c r="AJ28" s="498"/>
      <c r="AK28" s="498"/>
      <c r="AL28" s="537"/>
      <c r="AM28" s="497" t="s">
        <v>132</v>
      </c>
      <c r="AN28" s="498"/>
      <c r="AO28" s="498"/>
      <c r="AP28" s="498"/>
      <c r="AQ28" s="498"/>
      <c r="AR28" s="537"/>
      <c r="AS28" s="497" t="s">
        <v>132</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1681796</v>
      </c>
      <c r="BO28" s="410"/>
      <c r="BP28" s="410"/>
      <c r="BQ28" s="410"/>
      <c r="BR28" s="410"/>
      <c r="BS28" s="410"/>
      <c r="BT28" s="410"/>
      <c r="BU28" s="411"/>
      <c r="BV28" s="409">
        <v>1964654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183</v>
      </c>
      <c r="F29" s="476"/>
      <c r="G29" s="476"/>
      <c r="H29" s="476"/>
      <c r="I29" s="476"/>
      <c r="J29" s="476"/>
      <c r="K29" s="477"/>
      <c r="L29" s="497">
        <v>12</v>
      </c>
      <c r="M29" s="498"/>
      <c r="N29" s="498"/>
      <c r="O29" s="498"/>
      <c r="P29" s="537"/>
      <c r="Q29" s="497">
        <v>1760</v>
      </c>
      <c r="R29" s="498"/>
      <c r="S29" s="498"/>
      <c r="T29" s="498"/>
      <c r="U29" s="498"/>
      <c r="V29" s="537"/>
      <c r="W29" s="597"/>
      <c r="X29" s="598"/>
      <c r="Y29" s="599"/>
      <c r="Z29" s="496" t="s">
        <v>184</v>
      </c>
      <c r="AA29" s="476"/>
      <c r="AB29" s="476"/>
      <c r="AC29" s="476"/>
      <c r="AD29" s="476"/>
      <c r="AE29" s="476"/>
      <c r="AF29" s="476"/>
      <c r="AG29" s="477"/>
      <c r="AH29" s="497">
        <v>120</v>
      </c>
      <c r="AI29" s="498"/>
      <c r="AJ29" s="498"/>
      <c r="AK29" s="498"/>
      <c r="AL29" s="537"/>
      <c r="AM29" s="497">
        <v>378366</v>
      </c>
      <c r="AN29" s="498"/>
      <c r="AO29" s="498"/>
      <c r="AP29" s="498"/>
      <c r="AQ29" s="498"/>
      <c r="AR29" s="537"/>
      <c r="AS29" s="497">
        <v>3153</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305996</v>
      </c>
      <c r="BO29" s="447"/>
      <c r="BP29" s="447"/>
      <c r="BQ29" s="447"/>
      <c r="BR29" s="447"/>
      <c r="BS29" s="447"/>
      <c r="BT29" s="447"/>
      <c r="BU29" s="448"/>
      <c r="BV29" s="446">
        <v>305996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98.4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2171198</v>
      </c>
      <c r="BO30" s="620"/>
      <c r="BP30" s="620"/>
      <c r="BQ30" s="620"/>
      <c r="BR30" s="620"/>
      <c r="BS30" s="620"/>
      <c r="BT30" s="620"/>
      <c r="BU30" s="621"/>
      <c r="BV30" s="619">
        <v>2150874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195</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安平・厚真行政事務組合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胆振東部消防組合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胆振東部日高西部衛生組合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CH4nK/7it1VklAt7UDxMbKyy6il4zJVpv/7g8HM1u+5eZpjc7TzXfrnFlW2Lp7z0Hr8VuQyCcWTyL2ME4B5T/Q==" saltValue="x7B85Aar23ZirkTKdRIq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4" t="s">
        <v>550</v>
      </c>
      <c r="D34" s="1224"/>
      <c r="E34" s="1225"/>
      <c r="F34" s="32" t="s">
        <v>500</v>
      </c>
      <c r="G34" s="33" t="s">
        <v>500</v>
      </c>
      <c r="H34" s="33" t="s">
        <v>500</v>
      </c>
      <c r="I34" s="33" t="s">
        <v>500</v>
      </c>
      <c r="J34" s="34">
        <v>6.77</v>
      </c>
      <c r="K34" s="22"/>
      <c r="L34" s="22"/>
      <c r="M34" s="22"/>
      <c r="N34" s="22"/>
      <c r="O34" s="22"/>
      <c r="P34" s="22"/>
    </row>
    <row r="35" spans="1:16" ht="39" customHeight="1">
      <c r="A35" s="22"/>
      <c r="B35" s="35"/>
      <c r="C35" s="1218" t="s">
        <v>551</v>
      </c>
      <c r="D35" s="1219"/>
      <c r="E35" s="1220"/>
      <c r="F35" s="36">
        <v>2.4700000000000002</v>
      </c>
      <c r="G35" s="37">
        <v>2.61</v>
      </c>
      <c r="H35" s="37">
        <v>2.46</v>
      </c>
      <c r="I35" s="37">
        <v>2.42</v>
      </c>
      <c r="J35" s="38">
        <v>2.48</v>
      </c>
      <c r="K35" s="22"/>
      <c r="L35" s="22"/>
      <c r="M35" s="22"/>
      <c r="N35" s="22"/>
      <c r="O35" s="22"/>
      <c r="P35" s="22"/>
    </row>
    <row r="36" spans="1:16" ht="39" customHeight="1">
      <c r="A36" s="22"/>
      <c r="B36" s="35"/>
      <c r="C36" s="1218" t="s">
        <v>552</v>
      </c>
      <c r="D36" s="1219"/>
      <c r="E36" s="1220"/>
      <c r="F36" s="36">
        <v>0.13</v>
      </c>
      <c r="G36" s="37">
        <v>0.71</v>
      </c>
      <c r="H36" s="37">
        <v>1.23</v>
      </c>
      <c r="I36" s="37">
        <v>1.87</v>
      </c>
      <c r="J36" s="38">
        <v>2.08</v>
      </c>
      <c r="K36" s="22"/>
      <c r="L36" s="22"/>
      <c r="M36" s="22"/>
      <c r="N36" s="22"/>
      <c r="O36" s="22"/>
      <c r="P36" s="22"/>
    </row>
    <row r="37" spans="1:16" ht="39" customHeight="1">
      <c r="A37" s="22"/>
      <c r="B37" s="35"/>
      <c r="C37" s="1218" t="s">
        <v>553</v>
      </c>
      <c r="D37" s="1219"/>
      <c r="E37" s="1220"/>
      <c r="F37" s="36" t="s">
        <v>554</v>
      </c>
      <c r="G37" s="37" t="s">
        <v>555</v>
      </c>
      <c r="H37" s="37" t="s">
        <v>556</v>
      </c>
      <c r="I37" s="37">
        <v>0.19</v>
      </c>
      <c r="J37" s="38">
        <v>1.18</v>
      </c>
      <c r="K37" s="22"/>
      <c r="L37" s="22"/>
      <c r="M37" s="22"/>
      <c r="N37" s="22"/>
      <c r="O37" s="22"/>
      <c r="P37" s="22"/>
    </row>
    <row r="38" spans="1:16" ht="39" customHeight="1">
      <c r="A38" s="22"/>
      <c r="B38" s="35"/>
      <c r="C38" s="1218" t="s">
        <v>557</v>
      </c>
      <c r="D38" s="1219"/>
      <c r="E38" s="1220"/>
      <c r="F38" s="36">
        <v>0.12</v>
      </c>
      <c r="G38" s="37">
        <v>0.11</v>
      </c>
      <c r="H38" s="37">
        <v>0.11</v>
      </c>
      <c r="I38" s="37">
        <v>0.14000000000000001</v>
      </c>
      <c r="J38" s="38">
        <v>0.12</v>
      </c>
      <c r="K38" s="22"/>
      <c r="L38" s="22"/>
      <c r="M38" s="22"/>
      <c r="N38" s="22"/>
      <c r="O38" s="22"/>
      <c r="P38" s="22"/>
    </row>
    <row r="39" spans="1:16" ht="39" customHeight="1">
      <c r="A39" s="22"/>
      <c r="B39" s="35"/>
      <c r="C39" s="1218" t="s">
        <v>558</v>
      </c>
      <c r="D39" s="1219"/>
      <c r="E39" s="1220"/>
      <c r="F39" s="36">
        <v>0</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559</v>
      </c>
      <c r="D42" s="1219"/>
      <c r="E42" s="1220"/>
      <c r="F42" s="36" t="s">
        <v>500</v>
      </c>
      <c r="G42" s="37" t="s">
        <v>500</v>
      </c>
      <c r="H42" s="37" t="s">
        <v>500</v>
      </c>
      <c r="I42" s="37" t="s">
        <v>500</v>
      </c>
      <c r="J42" s="38" t="s">
        <v>500</v>
      </c>
      <c r="K42" s="22"/>
      <c r="L42" s="22"/>
      <c r="M42" s="22"/>
      <c r="N42" s="22"/>
      <c r="O42" s="22"/>
      <c r="P42" s="22"/>
    </row>
    <row r="43" spans="1:16" ht="39" customHeight="1" thickBot="1">
      <c r="A43" s="22"/>
      <c r="B43" s="40"/>
      <c r="C43" s="1221" t="s">
        <v>560</v>
      </c>
      <c r="D43" s="1222"/>
      <c r="E43" s="1223"/>
      <c r="F43" s="41">
        <v>3.25</v>
      </c>
      <c r="G43" s="42">
        <v>2.52</v>
      </c>
      <c r="H43" s="42">
        <v>2.77</v>
      </c>
      <c r="I43" s="42">
        <v>5.07</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fXDIHGjWLS2eQUkn6Jq6SH0I9c6tZppnJfhq+8hQ7kOWznZjt2yHcP13IK7C6QbxWgBSmcLNQug76naxxGkaQ==" saltValue="W+y+ZhUymDK/RBAW/Hb0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34" t="s">
        <v>11</v>
      </c>
      <c r="C45" s="1235"/>
      <c r="D45" s="58"/>
      <c r="E45" s="1240" t="s">
        <v>12</v>
      </c>
      <c r="F45" s="1240"/>
      <c r="G45" s="1240"/>
      <c r="H45" s="1240"/>
      <c r="I45" s="1240"/>
      <c r="J45" s="1241"/>
      <c r="K45" s="59">
        <v>958</v>
      </c>
      <c r="L45" s="60">
        <v>952</v>
      </c>
      <c r="M45" s="60">
        <v>985</v>
      </c>
      <c r="N45" s="60">
        <v>991</v>
      </c>
      <c r="O45" s="61">
        <v>1049</v>
      </c>
      <c r="P45" s="48"/>
      <c r="Q45" s="48"/>
      <c r="R45" s="48"/>
      <c r="S45" s="48"/>
      <c r="T45" s="48"/>
      <c r="U45" s="48"/>
    </row>
    <row r="46" spans="1:21" ht="30.75" customHeight="1">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c r="A48" s="48"/>
      <c r="B48" s="1236"/>
      <c r="C48" s="1237"/>
      <c r="D48" s="62"/>
      <c r="E48" s="1228" t="s">
        <v>15</v>
      </c>
      <c r="F48" s="1228"/>
      <c r="G48" s="1228"/>
      <c r="H48" s="1228"/>
      <c r="I48" s="1228"/>
      <c r="J48" s="1229"/>
      <c r="K48" s="63">
        <v>284</v>
      </c>
      <c r="L48" s="64">
        <v>281</v>
      </c>
      <c r="M48" s="64">
        <v>298</v>
      </c>
      <c r="N48" s="64">
        <v>347</v>
      </c>
      <c r="O48" s="65">
        <v>364</v>
      </c>
      <c r="P48" s="48"/>
      <c r="Q48" s="48"/>
      <c r="R48" s="48"/>
      <c r="S48" s="48"/>
      <c r="T48" s="48"/>
      <c r="U48" s="48"/>
    </row>
    <row r="49" spans="1:21" ht="30.75" customHeight="1">
      <c r="A49" s="48"/>
      <c r="B49" s="1236"/>
      <c r="C49" s="1237"/>
      <c r="D49" s="62"/>
      <c r="E49" s="1228" t="s">
        <v>16</v>
      </c>
      <c r="F49" s="1228"/>
      <c r="G49" s="1228"/>
      <c r="H49" s="1228"/>
      <c r="I49" s="1228"/>
      <c r="J49" s="1229"/>
      <c r="K49" s="63">
        <v>35</v>
      </c>
      <c r="L49" s="64">
        <v>25</v>
      </c>
      <c r="M49" s="64">
        <v>5</v>
      </c>
      <c r="N49" s="64">
        <v>5</v>
      </c>
      <c r="O49" s="65">
        <v>5</v>
      </c>
      <c r="P49" s="48"/>
      <c r="Q49" s="48"/>
      <c r="R49" s="48"/>
      <c r="S49" s="48"/>
      <c r="T49" s="48"/>
      <c r="U49" s="48"/>
    </row>
    <row r="50" spans="1:21" ht="30.75" customHeight="1">
      <c r="A50" s="48"/>
      <c r="B50" s="1236"/>
      <c r="C50" s="1237"/>
      <c r="D50" s="62"/>
      <c r="E50" s="1228" t="s">
        <v>17</v>
      </c>
      <c r="F50" s="1228"/>
      <c r="G50" s="1228"/>
      <c r="H50" s="1228"/>
      <c r="I50" s="1228"/>
      <c r="J50" s="1229"/>
      <c r="K50" s="63">
        <v>91</v>
      </c>
      <c r="L50" s="64">
        <v>25</v>
      </c>
      <c r="M50" s="64">
        <v>76</v>
      </c>
      <c r="N50" s="64">
        <v>57</v>
      </c>
      <c r="O50" s="65">
        <v>77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888</v>
      </c>
      <c r="L52" s="64">
        <v>928</v>
      </c>
      <c r="M52" s="64">
        <v>915</v>
      </c>
      <c r="N52" s="64">
        <v>993</v>
      </c>
      <c r="O52" s="65">
        <v>1024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480</v>
      </c>
      <c r="L53" s="69">
        <v>355</v>
      </c>
      <c r="M53" s="69">
        <v>449</v>
      </c>
      <c r="N53" s="69">
        <v>407</v>
      </c>
      <c r="O53" s="70">
        <v>471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ccvmXIbF1lv3eRCOTxASojIGVN0sCHLEdMaUfOnoEZ1KcSNDIZDtYMPpgwFc/GluVk81R7+eoXCQUr5DsYcCQ==" saltValue="StZKIBhhEU3aON77kETxE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I41" sqref="I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542</v>
      </c>
      <c r="J40" s="79" t="s">
        <v>543</v>
      </c>
      <c r="K40" s="79" t="s">
        <v>544</v>
      </c>
      <c r="L40" s="79" t="s">
        <v>545</v>
      </c>
      <c r="M40" s="80" t="s">
        <v>546</v>
      </c>
    </row>
    <row r="41" spans="2:13" ht="27.75" customHeight="1">
      <c r="B41" s="1242" t="s">
        <v>24</v>
      </c>
      <c r="C41" s="1243"/>
      <c r="D41" s="81"/>
      <c r="E41" s="1248" t="s">
        <v>25</v>
      </c>
      <c r="F41" s="1248"/>
      <c r="G41" s="1248"/>
      <c r="H41" s="1249"/>
      <c r="I41" s="82">
        <v>9928</v>
      </c>
      <c r="J41" s="83">
        <v>9627</v>
      </c>
      <c r="K41" s="83">
        <v>9379</v>
      </c>
      <c r="L41" s="83">
        <v>9373</v>
      </c>
      <c r="M41" s="84">
        <v>9347</v>
      </c>
    </row>
    <row r="42" spans="2:13" ht="27.75" customHeight="1">
      <c r="B42" s="1244"/>
      <c r="C42" s="1245"/>
      <c r="D42" s="85"/>
      <c r="E42" s="1250" t="s">
        <v>26</v>
      </c>
      <c r="F42" s="1250"/>
      <c r="G42" s="1250"/>
      <c r="H42" s="1251"/>
      <c r="I42" s="86" t="s">
        <v>500</v>
      </c>
      <c r="J42" s="87" t="s">
        <v>500</v>
      </c>
      <c r="K42" s="87" t="s">
        <v>500</v>
      </c>
      <c r="L42" s="87" t="s">
        <v>500</v>
      </c>
      <c r="M42" s="88" t="s">
        <v>500</v>
      </c>
    </row>
    <row r="43" spans="2:13" ht="27.75" customHeight="1">
      <c r="B43" s="1244"/>
      <c r="C43" s="1245"/>
      <c r="D43" s="85"/>
      <c r="E43" s="1250" t="s">
        <v>27</v>
      </c>
      <c r="F43" s="1250"/>
      <c r="G43" s="1250"/>
      <c r="H43" s="1251"/>
      <c r="I43" s="86">
        <v>5514</v>
      </c>
      <c r="J43" s="87">
        <v>5457</v>
      </c>
      <c r="K43" s="87">
        <v>5386</v>
      </c>
      <c r="L43" s="87">
        <v>5755</v>
      </c>
      <c r="M43" s="88">
        <v>5772</v>
      </c>
    </row>
    <row r="44" spans="2:13" ht="27.75" customHeight="1">
      <c r="B44" s="1244"/>
      <c r="C44" s="1245"/>
      <c r="D44" s="85"/>
      <c r="E44" s="1250" t="s">
        <v>28</v>
      </c>
      <c r="F44" s="1250"/>
      <c r="G44" s="1250"/>
      <c r="H44" s="1251"/>
      <c r="I44" s="86">
        <v>165</v>
      </c>
      <c r="J44" s="87">
        <v>140</v>
      </c>
      <c r="K44" s="87">
        <v>136</v>
      </c>
      <c r="L44" s="87">
        <v>131</v>
      </c>
      <c r="M44" s="88">
        <v>127</v>
      </c>
    </row>
    <row r="45" spans="2:13" ht="27.75" customHeight="1">
      <c r="B45" s="1244"/>
      <c r="C45" s="1245"/>
      <c r="D45" s="85"/>
      <c r="E45" s="1250" t="s">
        <v>29</v>
      </c>
      <c r="F45" s="1250"/>
      <c r="G45" s="1250"/>
      <c r="H45" s="1251"/>
      <c r="I45" s="86">
        <v>995</v>
      </c>
      <c r="J45" s="87">
        <v>987</v>
      </c>
      <c r="K45" s="87">
        <v>933</v>
      </c>
      <c r="L45" s="87">
        <v>848</v>
      </c>
      <c r="M45" s="88">
        <v>895</v>
      </c>
    </row>
    <row r="46" spans="2:13" ht="27.75" customHeight="1">
      <c r="B46" s="1244"/>
      <c r="C46" s="1245"/>
      <c r="D46" s="89"/>
      <c r="E46" s="1250" t="s">
        <v>30</v>
      </c>
      <c r="F46" s="1250"/>
      <c r="G46" s="1250"/>
      <c r="H46" s="1251"/>
      <c r="I46" s="86" t="s">
        <v>500</v>
      </c>
      <c r="J46" s="87" t="s">
        <v>500</v>
      </c>
      <c r="K46" s="87" t="s">
        <v>500</v>
      </c>
      <c r="L46" s="87" t="s">
        <v>500</v>
      </c>
      <c r="M46" s="88" t="s">
        <v>500</v>
      </c>
    </row>
    <row r="47" spans="2:13" ht="27.75" customHeight="1">
      <c r="B47" s="1244"/>
      <c r="C47" s="1245"/>
      <c r="D47" s="90"/>
      <c r="E47" s="1252" t="s">
        <v>31</v>
      </c>
      <c r="F47" s="1253"/>
      <c r="G47" s="1253"/>
      <c r="H47" s="1254"/>
      <c r="I47" s="86" t="s">
        <v>500</v>
      </c>
      <c r="J47" s="87" t="s">
        <v>500</v>
      </c>
      <c r="K47" s="87" t="s">
        <v>500</v>
      </c>
      <c r="L47" s="87" t="s">
        <v>500</v>
      </c>
      <c r="M47" s="88" t="s">
        <v>500</v>
      </c>
    </row>
    <row r="48" spans="2:13" ht="27.75" customHeight="1">
      <c r="B48" s="1244"/>
      <c r="C48" s="1245"/>
      <c r="D48" s="85"/>
      <c r="E48" s="1250" t="s">
        <v>32</v>
      </c>
      <c r="F48" s="1250"/>
      <c r="G48" s="1250"/>
      <c r="H48" s="1251"/>
      <c r="I48" s="86" t="s">
        <v>500</v>
      </c>
      <c r="J48" s="87" t="s">
        <v>500</v>
      </c>
      <c r="K48" s="87" t="s">
        <v>500</v>
      </c>
      <c r="L48" s="87" t="s">
        <v>500</v>
      </c>
      <c r="M48" s="88" t="s">
        <v>500</v>
      </c>
    </row>
    <row r="49" spans="2:13" ht="27.75" customHeight="1">
      <c r="B49" s="1246"/>
      <c r="C49" s="1247"/>
      <c r="D49" s="85"/>
      <c r="E49" s="1250" t="s">
        <v>33</v>
      </c>
      <c r="F49" s="1250"/>
      <c r="G49" s="1250"/>
      <c r="H49" s="1251"/>
      <c r="I49" s="86" t="s">
        <v>500</v>
      </c>
      <c r="J49" s="87" t="s">
        <v>500</v>
      </c>
      <c r="K49" s="87" t="s">
        <v>500</v>
      </c>
      <c r="L49" s="87" t="s">
        <v>500</v>
      </c>
      <c r="M49" s="88" t="s">
        <v>500</v>
      </c>
    </row>
    <row r="50" spans="2:13" ht="27.75" customHeight="1">
      <c r="B50" s="1255" t="s">
        <v>34</v>
      </c>
      <c r="C50" s="1256"/>
      <c r="D50" s="91"/>
      <c r="E50" s="1250" t="s">
        <v>35</v>
      </c>
      <c r="F50" s="1250"/>
      <c r="G50" s="1250"/>
      <c r="H50" s="1251"/>
      <c r="I50" s="86">
        <v>3115</v>
      </c>
      <c r="J50" s="87">
        <v>3380</v>
      </c>
      <c r="K50" s="87">
        <v>3669</v>
      </c>
      <c r="L50" s="87">
        <v>3488</v>
      </c>
      <c r="M50" s="88">
        <v>3284</v>
      </c>
    </row>
    <row r="51" spans="2:13" ht="27.75" customHeight="1">
      <c r="B51" s="1244"/>
      <c r="C51" s="1245"/>
      <c r="D51" s="85"/>
      <c r="E51" s="1250" t="s">
        <v>36</v>
      </c>
      <c r="F51" s="1250"/>
      <c r="G51" s="1250"/>
      <c r="H51" s="1251"/>
      <c r="I51" s="86">
        <v>1194</v>
      </c>
      <c r="J51" s="87">
        <v>1038</v>
      </c>
      <c r="K51" s="87">
        <v>912</v>
      </c>
      <c r="L51" s="87">
        <v>833</v>
      </c>
      <c r="M51" s="88">
        <v>759</v>
      </c>
    </row>
    <row r="52" spans="2:13" ht="27.75" customHeight="1">
      <c r="B52" s="1246"/>
      <c r="C52" s="1247"/>
      <c r="D52" s="85"/>
      <c r="E52" s="1250" t="s">
        <v>37</v>
      </c>
      <c r="F52" s="1250"/>
      <c r="G52" s="1250"/>
      <c r="H52" s="1251"/>
      <c r="I52" s="86">
        <v>9437</v>
      </c>
      <c r="J52" s="87">
        <v>9283</v>
      </c>
      <c r="K52" s="87">
        <v>9096</v>
      </c>
      <c r="L52" s="87">
        <v>9110</v>
      </c>
      <c r="M52" s="88">
        <v>8997</v>
      </c>
    </row>
    <row r="53" spans="2:13" ht="27.75" customHeight="1" thickBot="1">
      <c r="B53" s="1257" t="s">
        <v>38</v>
      </c>
      <c r="C53" s="1258"/>
      <c r="D53" s="92"/>
      <c r="E53" s="1259" t="s">
        <v>39</v>
      </c>
      <c r="F53" s="1259"/>
      <c r="G53" s="1259"/>
      <c r="H53" s="1260"/>
      <c r="I53" s="93">
        <v>2855</v>
      </c>
      <c r="J53" s="94">
        <v>2510</v>
      </c>
      <c r="K53" s="94">
        <v>2157</v>
      </c>
      <c r="L53" s="94">
        <v>2677</v>
      </c>
      <c r="M53" s="95">
        <v>3101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2f+GGvKBQcrm39Ycs3m9U2YLM315/MSe4hHQETx3CWePYOOLiGniT/mq9RWU6025gIGCRbWAdtfIcKeeBs0zw==" saltValue="2NUBBVD4hi80YPhcdP+4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55" sqref="F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544</v>
      </c>
      <c r="G54" s="104" t="s">
        <v>545</v>
      </c>
      <c r="H54" s="105" t="s">
        <v>546</v>
      </c>
    </row>
    <row r="55" spans="2:8" ht="52.5" customHeight="1">
      <c r="B55" s="106"/>
      <c r="C55" s="1269" t="s">
        <v>42</v>
      </c>
      <c r="D55" s="1269"/>
      <c r="E55" s="1270"/>
      <c r="F55" s="107">
        <v>1915</v>
      </c>
      <c r="G55" s="107">
        <v>1965</v>
      </c>
      <c r="H55" s="108">
        <v>1682</v>
      </c>
    </row>
    <row r="56" spans="2:8" ht="52.5" customHeight="1">
      <c r="B56" s="109"/>
      <c r="C56" s="1271" t="s">
        <v>43</v>
      </c>
      <c r="D56" s="1271"/>
      <c r="E56" s="1272"/>
      <c r="F56" s="110">
        <v>306</v>
      </c>
      <c r="G56" s="110">
        <v>306</v>
      </c>
      <c r="H56" s="111">
        <v>306</v>
      </c>
    </row>
    <row r="57" spans="2:8" ht="53.25" customHeight="1">
      <c r="B57" s="109"/>
      <c r="C57" s="1273" t="s">
        <v>44</v>
      </c>
      <c r="D57" s="1273"/>
      <c r="E57" s="1274"/>
      <c r="F57" s="112">
        <v>2414</v>
      </c>
      <c r="G57" s="112">
        <v>2151</v>
      </c>
      <c r="H57" s="113">
        <v>2171</v>
      </c>
    </row>
    <row r="58" spans="2:8" ht="45.75" customHeight="1">
      <c r="B58" s="114"/>
      <c r="C58" s="1261" t="s">
        <v>45</v>
      </c>
      <c r="D58" s="1262"/>
      <c r="E58" s="1263"/>
      <c r="F58" s="115">
        <v>900</v>
      </c>
      <c r="G58" s="115">
        <v>892</v>
      </c>
      <c r="H58" s="116">
        <v>883</v>
      </c>
    </row>
    <row r="59" spans="2:8" ht="45.75" customHeight="1">
      <c r="B59" s="114"/>
      <c r="C59" s="1261" t="s">
        <v>45</v>
      </c>
      <c r="D59" s="1262"/>
      <c r="E59" s="1263"/>
      <c r="F59" s="115">
        <v>535</v>
      </c>
      <c r="G59" s="115">
        <v>450</v>
      </c>
      <c r="H59" s="116">
        <v>469</v>
      </c>
    </row>
    <row r="60" spans="2:8" ht="45.75" customHeight="1">
      <c r="B60" s="114"/>
      <c r="C60" s="1261" t="s">
        <v>45</v>
      </c>
      <c r="D60" s="1262"/>
      <c r="E60" s="1263"/>
      <c r="F60" s="115">
        <v>180</v>
      </c>
      <c r="G60" s="115">
        <v>205</v>
      </c>
      <c r="H60" s="116">
        <v>259</v>
      </c>
    </row>
    <row r="61" spans="2:8" ht="45.75" customHeight="1">
      <c r="B61" s="114"/>
      <c r="C61" s="1261" t="s">
        <v>45</v>
      </c>
      <c r="D61" s="1262"/>
      <c r="E61" s="1263"/>
      <c r="F61" s="115">
        <v>407</v>
      </c>
      <c r="G61" s="115">
        <v>227</v>
      </c>
      <c r="H61" s="116">
        <v>217</v>
      </c>
    </row>
    <row r="62" spans="2:8" ht="45.75" customHeight="1" thickBot="1">
      <c r="B62" s="117"/>
      <c r="C62" s="1264" t="s">
        <v>45</v>
      </c>
      <c r="D62" s="1265"/>
      <c r="E62" s="1266"/>
      <c r="F62" s="118">
        <v>108</v>
      </c>
      <c r="G62" s="118">
        <v>116</v>
      </c>
      <c r="H62" s="119">
        <v>118</v>
      </c>
    </row>
    <row r="63" spans="2:8" ht="52.5" customHeight="1" thickBot="1">
      <c r="B63" s="120"/>
      <c r="C63" s="1267" t="s">
        <v>46</v>
      </c>
      <c r="D63" s="1267"/>
      <c r="E63" s="1268"/>
      <c r="F63" s="121">
        <v>4635</v>
      </c>
      <c r="G63" s="121">
        <v>4422</v>
      </c>
      <c r="H63" s="122">
        <v>4159</v>
      </c>
    </row>
    <row r="64" spans="2:8" ht="15" customHeight="1"/>
    <row r="65" ht="0" hidden="1" customHeight="1"/>
    <row r="66" ht="0" hidden="1" customHeight="1"/>
  </sheetData>
  <sheetProtection algorithmName="SHA-512" hashValue="VZ0OOjVO8ECfxxeGufY+QB6ZnkjYmn6f2ySNKGi5qzSneoMtuooX5ccJdFn7Yo9vp08R1l42sW5YfEudwJztRg==" saltValue="UoIfP3tuNOdxsCOsPaTT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567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575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568</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542</v>
      </c>
      <c r="BQ50" s="1280"/>
      <c r="BR50" s="1280"/>
      <c r="BS50" s="1280"/>
      <c r="BT50" s="1280"/>
      <c r="BU50" s="1280"/>
      <c r="BV50" s="1280"/>
      <c r="BW50" s="1280"/>
      <c r="BX50" s="1280" t="s">
        <v>543</v>
      </c>
      <c r="BY50" s="1280"/>
      <c r="BZ50" s="1280"/>
      <c r="CA50" s="1280"/>
      <c r="CB50" s="1280"/>
      <c r="CC50" s="1280"/>
      <c r="CD50" s="1280"/>
      <c r="CE50" s="1280"/>
      <c r="CF50" s="1280" t="s">
        <v>544</v>
      </c>
      <c r="CG50" s="1280"/>
      <c r="CH50" s="1280"/>
      <c r="CI50" s="1280"/>
      <c r="CJ50" s="1280"/>
      <c r="CK50" s="1280"/>
      <c r="CL50" s="1280"/>
      <c r="CM50" s="1280"/>
      <c r="CN50" s="1280" t="s">
        <v>545</v>
      </c>
      <c r="CO50" s="1280"/>
      <c r="CP50" s="1280"/>
      <c r="CQ50" s="1280"/>
      <c r="CR50" s="1280"/>
      <c r="CS50" s="1280"/>
      <c r="CT50" s="1280"/>
      <c r="CU50" s="1280"/>
      <c r="CV50" s="1280" t="s">
        <v>546</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569</v>
      </c>
      <c r="AO51" s="1278"/>
      <c r="AP51" s="1278"/>
      <c r="AQ51" s="1278"/>
      <c r="AR51" s="1278"/>
      <c r="AS51" s="1278"/>
      <c r="AT51" s="1278"/>
      <c r="AU51" s="1278"/>
      <c r="AV51" s="1278"/>
      <c r="AW51" s="1278"/>
      <c r="AX51" s="1278"/>
      <c r="AY51" s="1278"/>
      <c r="AZ51" s="1278"/>
      <c r="BA51" s="1278"/>
      <c r="BB51" s="1278" t="s">
        <v>570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54.7</v>
      </c>
      <c r="CG51" s="1275"/>
      <c r="CH51" s="1275"/>
      <c r="CI51" s="1275"/>
      <c r="CJ51" s="1275"/>
      <c r="CK51" s="1275"/>
      <c r="CL51" s="1275"/>
      <c r="CM51" s="1275"/>
      <c r="CN51" s="1275">
        <v>68</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47.1</v>
      </c>
      <c r="CG53" s="1275"/>
      <c r="CH53" s="1275"/>
      <c r="CI53" s="1275"/>
      <c r="CJ53" s="1275"/>
      <c r="CK53" s="1275"/>
      <c r="CL53" s="1275"/>
      <c r="CM53" s="1275"/>
      <c r="CN53" s="1275">
        <v>54.6</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572</v>
      </c>
      <c r="AO55" s="1280"/>
      <c r="AP55" s="1280"/>
      <c r="AQ55" s="1280"/>
      <c r="AR55" s="1280"/>
      <c r="AS55" s="1280"/>
      <c r="AT55" s="1280"/>
      <c r="AU55" s="1280"/>
      <c r="AV55" s="1280"/>
      <c r="AW55" s="1280"/>
      <c r="AX55" s="1280"/>
      <c r="AY55" s="1280"/>
      <c r="AZ55" s="1280"/>
      <c r="BA55" s="1280"/>
      <c r="BB55" s="1278" t="s">
        <v>570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55.3</v>
      </c>
      <c r="CG57" s="1275"/>
      <c r="CH57" s="1275"/>
      <c r="CI57" s="1275"/>
      <c r="CJ57" s="1275"/>
      <c r="CK57" s="1275"/>
      <c r="CL57" s="1275"/>
      <c r="CM57" s="1275"/>
      <c r="CN57" s="1275">
        <v>56.3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573</v>
      </c>
    </row>
    <row r="64" spans="1:109">
      <c r="B64" s="374"/>
      <c r="G64" s="381"/>
      <c r="I64" s="394"/>
      <c r="J64" s="394"/>
      <c r="K64" s="394"/>
      <c r="L64" s="394"/>
      <c r="M64" s="394"/>
      <c r="N64" s="395"/>
      <c r="AM64" s="381"/>
      <c r="AN64" s="381" t="s">
        <v>567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576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568</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542</v>
      </c>
      <c r="BQ72" s="1280"/>
      <c r="BR72" s="1280"/>
      <c r="BS72" s="1280"/>
      <c r="BT72" s="1280"/>
      <c r="BU72" s="1280"/>
      <c r="BV72" s="1280"/>
      <c r="BW72" s="1280"/>
      <c r="BX72" s="1280" t="s">
        <v>543</v>
      </c>
      <c r="BY72" s="1280"/>
      <c r="BZ72" s="1280"/>
      <c r="CA72" s="1280"/>
      <c r="CB72" s="1280"/>
      <c r="CC72" s="1280"/>
      <c r="CD72" s="1280"/>
      <c r="CE72" s="1280"/>
      <c r="CF72" s="1280" t="s">
        <v>544</v>
      </c>
      <c r="CG72" s="1280"/>
      <c r="CH72" s="1280"/>
      <c r="CI72" s="1280"/>
      <c r="CJ72" s="1280"/>
      <c r="CK72" s="1280"/>
      <c r="CL72" s="1280"/>
      <c r="CM72" s="1280"/>
      <c r="CN72" s="1280" t="s">
        <v>545</v>
      </c>
      <c r="CO72" s="1280"/>
      <c r="CP72" s="1280"/>
      <c r="CQ72" s="1280"/>
      <c r="CR72" s="1280"/>
      <c r="CS72" s="1280"/>
      <c r="CT72" s="1280"/>
      <c r="CU72" s="1280"/>
      <c r="CV72" s="1280" t="s">
        <v>546</v>
      </c>
      <c r="CW72" s="1280"/>
      <c r="CX72" s="1280"/>
      <c r="CY72" s="1280"/>
      <c r="CZ72" s="1280"/>
      <c r="DA72" s="1280"/>
      <c r="DB72" s="1280"/>
      <c r="DC72" s="1280"/>
    </row>
    <row r="73" spans="2:107">
      <c r="B73" s="374"/>
      <c r="G73" s="1283"/>
      <c r="H73" s="1283"/>
      <c r="I73" s="1283"/>
      <c r="J73" s="1283"/>
      <c r="K73" s="1279"/>
      <c r="L73" s="1279"/>
      <c r="M73" s="1279"/>
      <c r="N73" s="1279"/>
      <c r="AM73" s="383"/>
      <c r="AN73" s="1278" t="s">
        <v>569</v>
      </c>
      <c r="AO73" s="1278"/>
      <c r="AP73" s="1278"/>
      <c r="AQ73" s="1278"/>
      <c r="AR73" s="1278"/>
      <c r="AS73" s="1278"/>
      <c r="AT73" s="1278"/>
      <c r="AU73" s="1278"/>
      <c r="AV73" s="1278"/>
      <c r="AW73" s="1278"/>
      <c r="AX73" s="1278"/>
      <c r="AY73" s="1278"/>
      <c r="AZ73" s="1278"/>
      <c r="BA73" s="1278"/>
      <c r="BB73" s="1278" t="s">
        <v>570</v>
      </c>
      <c r="BC73" s="1278"/>
      <c r="BD73" s="1278"/>
      <c r="BE73" s="1278"/>
      <c r="BF73" s="1278"/>
      <c r="BG73" s="1278"/>
      <c r="BH73" s="1278"/>
      <c r="BI73" s="1278"/>
      <c r="BJ73" s="1278"/>
      <c r="BK73" s="1278"/>
      <c r="BL73" s="1278"/>
      <c r="BM73" s="1278"/>
      <c r="BN73" s="1278"/>
      <c r="BO73" s="1278"/>
      <c r="BP73" s="1275">
        <v>70.900000000000006</v>
      </c>
      <c r="BQ73" s="1275"/>
      <c r="BR73" s="1275"/>
      <c r="BS73" s="1275"/>
      <c r="BT73" s="1275"/>
      <c r="BU73" s="1275"/>
      <c r="BV73" s="1275"/>
      <c r="BW73" s="1275"/>
      <c r="BX73" s="1275">
        <v>64</v>
      </c>
      <c r="BY73" s="1275"/>
      <c r="BZ73" s="1275"/>
      <c r="CA73" s="1275"/>
      <c r="CB73" s="1275"/>
      <c r="CC73" s="1275"/>
      <c r="CD73" s="1275"/>
      <c r="CE73" s="1275"/>
      <c r="CF73" s="1275">
        <v>54.7</v>
      </c>
      <c r="CG73" s="1275"/>
      <c r="CH73" s="1275"/>
      <c r="CI73" s="1275"/>
      <c r="CJ73" s="1275"/>
      <c r="CK73" s="1275"/>
      <c r="CL73" s="1275"/>
      <c r="CM73" s="1275"/>
      <c r="CN73" s="1275">
        <v>68</v>
      </c>
      <c r="CO73" s="1275"/>
      <c r="CP73" s="1275"/>
      <c r="CQ73" s="1275"/>
      <c r="CR73" s="1275"/>
      <c r="CS73" s="1275"/>
      <c r="CT73" s="1275"/>
      <c r="CU73" s="1275"/>
      <c r="CV73" s="1275">
        <v>80.8</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574</v>
      </c>
      <c r="BC75" s="1278"/>
      <c r="BD75" s="1278"/>
      <c r="BE75" s="1278"/>
      <c r="BF75" s="1278"/>
      <c r="BG75" s="1278"/>
      <c r="BH75" s="1278"/>
      <c r="BI75" s="1278"/>
      <c r="BJ75" s="1278"/>
      <c r="BK75" s="1278"/>
      <c r="BL75" s="1278"/>
      <c r="BM75" s="1278"/>
      <c r="BN75" s="1278"/>
      <c r="BO75" s="1278"/>
      <c r="BP75" s="1275">
        <v>11.8</v>
      </c>
      <c r="BQ75" s="1275"/>
      <c r="BR75" s="1275"/>
      <c r="BS75" s="1275"/>
      <c r="BT75" s="1275"/>
      <c r="BU75" s="1275"/>
      <c r="BV75" s="1275"/>
      <c r="BW75" s="1275"/>
      <c r="BX75" s="1275">
        <v>10.7</v>
      </c>
      <c r="BY75" s="1275"/>
      <c r="BZ75" s="1275"/>
      <c r="CA75" s="1275"/>
      <c r="CB75" s="1275"/>
      <c r="CC75" s="1275"/>
      <c r="CD75" s="1275"/>
      <c r="CE75" s="1275"/>
      <c r="CF75" s="1275">
        <v>10.7</v>
      </c>
      <c r="CG75" s="1275"/>
      <c r="CH75" s="1275"/>
      <c r="CI75" s="1275"/>
      <c r="CJ75" s="1275"/>
      <c r="CK75" s="1275"/>
      <c r="CL75" s="1275"/>
      <c r="CM75" s="1275"/>
      <c r="CN75" s="1275">
        <v>10.199999999999999</v>
      </c>
      <c r="CO75" s="1275"/>
      <c r="CP75" s="1275"/>
      <c r="CQ75" s="1275"/>
      <c r="CR75" s="1275"/>
      <c r="CS75" s="1275"/>
      <c r="CT75" s="1275"/>
      <c r="CU75" s="1275"/>
      <c r="CV75" s="1275">
        <v>11.3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572</v>
      </c>
      <c r="AO77" s="1280"/>
      <c r="AP77" s="1280"/>
      <c r="AQ77" s="1280"/>
      <c r="AR77" s="1280"/>
      <c r="AS77" s="1280"/>
      <c r="AT77" s="1280"/>
      <c r="AU77" s="1280"/>
      <c r="AV77" s="1280"/>
      <c r="AW77" s="1280"/>
      <c r="AX77" s="1280"/>
      <c r="AY77" s="1280"/>
      <c r="AZ77" s="1280"/>
      <c r="BA77" s="1280"/>
      <c r="BB77" s="1278" t="s">
        <v>570</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574</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WNlkQFA8qR+XYqaXJAcvsEYtbfK+vb8ZBNcfunJFvmC8npxzsSXdywFZ8nbonOUGf4DYFP79329sldehkiBgQ==" saltValue="drvTlgIjDZAq2VK/UGpQ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N8NCR0UEM9l8H/UM38jeae/efXciTu8oddTkuQAJXiuK8iWhxQ7mE718Sxp48w8MMacYyigzK4GdSqLocSbPQ==" saltValue="0rh/4Yc4nCAp4H7PeTle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y/Ug02g2Ts5Rl8qm1AKPdew49PgwwwT2MAU0V05LpZnu4+RfOATM7NKCidd1nC35Rg4/ZYx9+eUFGxLoUeqSw==" saltValue="QGzlHyARCH8MbZfnSulr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539</v>
      </c>
      <c r="G2" s="136"/>
      <c r="H2" s="137"/>
    </row>
    <row r="3" spans="1:8">
      <c r="A3" s="133" t="s">
        <v>532</v>
      </c>
      <c r="B3" s="138"/>
      <c r="C3" s="139"/>
      <c r="D3" s="140">
        <v>213129</v>
      </c>
      <c r="E3" s="141"/>
      <c r="F3" s="142">
        <v>174587</v>
      </c>
      <c r="G3" s="143"/>
      <c r="H3" s="144"/>
    </row>
    <row r="4" spans="1:8">
      <c r="A4" s="145"/>
      <c r="B4" s="146"/>
      <c r="C4" s="147"/>
      <c r="D4" s="148">
        <v>48288</v>
      </c>
      <c r="E4" s="149"/>
      <c r="F4" s="150">
        <v>79695</v>
      </c>
      <c r="G4" s="151"/>
      <c r="H4" s="152"/>
    </row>
    <row r="5" spans="1:8">
      <c r="A5" s="133" t="s">
        <v>534</v>
      </c>
      <c r="B5" s="138"/>
      <c r="C5" s="139"/>
      <c r="D5" s="140">
        <v>118133</v>
      </c>
      <c r="E5" s="141"/>
      <c r="F5" s="142">
        <v>175675</v>
      </c>
      <c r="G5" s="143"/>
      <c r="H5" s="144"/>
    </row>
    <row r="6" spans="1:8">
      <c r="A6" s="145"/>
      <c r="B6" s="146"/>
      <c r="C6" s="147"/>
      <c r="D6" s="148">
        <v>49945</v>
      </c>
      <c r="E6" s="149"/>
      <c r="F6" s="150">
        <v>87698</v>
      </c>
      <c r="G6" s="151"/>
      <c r="H6" s="152"/>
    </row>
    <row r="7" spans="1:8">
      <c r="A7" s="133" t="s">
        <v>535</v>
      </c>
      <c r="B7" s="138"/>
      <c r="C7" s="139"/>
      <c r="D7" s="140">
        <v>163452</v>
      </c>
      <c r="E7" s="141"/>
      <c r="F7" s="142">
        <v>162193</v>
      </c>
      <c r="G7" s="143"/>
      <c r="H7" s="144"/>
    </row>
    <row r="8" spans="1:8">
      <c r="A8" s="145"/>
      <c r="B8" s="146"/>
      <c r="C8" s="147"/>
      <c r="D8" s="148">
        <v>30853</v>
      </c>
      <c r="E8" s="149"/>
      <c r="F8" s="150">
        <v>79985</v>
      </c>
      <c r="G8" s="151"/>
      <c r="H8" s="152"/>
    </row>
    <row r="9" spans="1:8">
      <c r="A9" s="133" t="s">
        <v>536</v>
      </c>
      <c r="B9" s="138"/>
      <c r="C9" s="139"/>
      <c r="D9" s="140">
        <v>190459</v>
      </c>
      <c r="E9" s="141"/>
      <c r="F9" s="142">
        <v>168868</v>
      </c>
      <c r="G9" s="143"/>
      <c r="H9" s="144"/>
    </row>
    <row r="10" spans="1:8">
      <c r="A10" s="145"/>
      <c r="B10" s="146"/>
      <c r="C10" s="147"/>
      <c r="D10" s="148">
        <v>26865</v>
      </c>
      <c r="E10" s="149"/>
      <c r="F10" s="150">
        <v>79360</v>
      </c>
      <c r="G10" s="151"/>
      <c r="H10" s="152"/>
    </row>
    <row r="11" spans="1:8">
      <c r="A11" s="133" t="s">
        <v>537</v>
      </c>
      <c r="B11" s="138"/>
      <c r="C11" s="139"/>
      <c r="D11" s="140">
        <v>183516</v>
      </c>
      <c r="E11" s="141"/>
      <c r="F11" s="142">
        <v>202870</v>
      </c>
      <c r="G11" s="143"/>
      <c r="H11" s="144"/>
    </row>
    <row r="12" spans="1:8">
      <c r="A12" s="145"/>
      <c r="B12" s="146"/>
      <c r="C12" s="153"/>
      <c r="D12" s="148">
        <v>19320</v>
      </c>
      <c r="E12" s="149"/>
      <c r="F12" s="150">
        <v>79735</v>
      </c>
      <c r="G12" s="151"/>
      <c r="H12" s="152"/>
    </row>
    <row r="13" spans="1:8">
      <c r="A13" s="133"/>
      <c r="B13" s="138"/>
      <c r="C13" s="154"/>
      <c r="D13" s="155">
        <v>173738</v>
      </c>
      <c r="E13" s="156"/>
      <c r="F13" s="157">
        <v>176839</v>
      </c>
      <c r="G13" s="158"/>
      <c r="H13" s="144"/>
    </row>
    <row r="14" spans="1:8">
      <c r="A14" s="145"/>
      <c r="B14" s="146"/>
      <c r="C14" s="147"/>
      <c r="D14" s="148">
        <v>35054</v>
      </c>
      <c r="E14" s="149"/>
      <c r="F14" s="150">
        <v>81295</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2.4700000000000002</v>
      </c>
      <c r="C19" s="159">
        <f>ROUND(VALUE(SUBSTITUTE(実質収支比率等に係る経年分析!G$48,"▲","-")),2)</f>
        <v>2.62</v>
      </c>
      <c r="D19" s="159">
        <f>ROUND(VALUE(SUBSTITUTE(実質収支比率等に係る経年分析!H$48,"▲","-")),2)</f>
        <v>2.4700000000000002</v>
      </c>
      <c r="E19" s="159">
        <f>ROUND(VALUE(SUBSTITUTE(実質収支比率等に係る経年分析!I$48,"▲","-")),2)</f>
        <v>2.42</v>
      </c>
      <c r="F19" s="159">
        <f>ROUND(VALUE(SUBSTITUTE(実質収支比率等に係る経年分析!J$48,"▲","-")),2)</f>
        <v>2.4900000000000002</v>
      </c>
    </row>
    <row r="20" spans="1:11">
      <c r="A20" s="159" t="s">
        <v>50</v>
      </c>
      <c r="B20" s="159">
        <f>ROUND(VALUE(SUBSTITUTE(実質収支比率等に係る経年分析!F$47,"▲","-")),2)</f>
        <v>33.11</v>
      </c>
      <c r="C20" s="159">
        <f>ROUND(VALUE(SUBSTITUTE(実質収支比率等に係る経年分析!G$47,"▲","-")),2)</f>
        <v>39.32</v>
      </c>
      <c r="D20" s="159">
        <f>ROUND(VALUE(SUBSTITUTE(実質収支比率等に係る経年分析!H$47,"▲","-")),2)</f>
        <v>40.590000000000003</v>
      </c>
      <c r="E20" s="159">
        <f>ROUND(VALUE(SUBSTITUTE(実質収支比率等に係る経年分析!I$47,"▲","-")),2)</f>
        <v>41.03</v>
      </c>
      <c r="F20" s="159">
        <f>ROUND(VALUE(SUBSTITUTE(実質収支比率等に係る経年分析!J$47,"▲","-")),2)</f>
        <v>35.56</v>
      </c>
    </row>
    <row r="21" spans="1:11">
      <c r="A21" s="159" t="s">
        <v>51</v>
      </c>
      <c r="B21" s="159">
        <f>IF(ISNUMBER(VALUE(SUBSTITUTE(実質収支比率等に係る経年分析!F$49,"▲","-"))),ROUND(VALUE(SUBSTITUTE(実質収支比率等に係る経年分析!F$49,"▲","-")),2),NA())</f>
        <v>0.38</v>
      </c>
      <c r="C21" s="159">
        <f>IF(ISNUMBER(VALUE(SUBSTITUTE(実質収支比率等に係る経年分析!G$49,"▲","-"))),ROUND(VALUE(SUBSTITUTE(実質収支比率等に係る経年分析!G$49,"▲","-")),2),NA())</f>
        <v>4.57</v>
      </c>
      <c r="D21" s="159">
        <f>IF(ISNUMBER(VALUE(SUBSTITUTE(実質収支比率等に係る経年分析!H$49,"▲","-"))),ROUND(VALUE(SUBSTITUTE(実質収支比率等に係る経年分析!H$49,"▲","-")),2),NA())</f>
        <v>-0.09</v>
      </c>
      <c r="E21" s="159">
        <f>IF(ISNUMBER(VALUE(SUBSTITUTE(実質収支比率等に係る経年分析!I$49,"▲","-"))),ROUND(VALUE(SUBSTITUTE(実質収支比率等に係る経年分析!I$49,"▲","-")),2),NA())</f>
        <v>-0.21</v>
      </c>
      <c r="F21" s="159">
        <f>IF(ISNUMBER(VALUE(SUBSTITUTE(実質収支比率等に係る経年分析!J$49,"▲","-"))),ROUND(VALUE(SUBSTITUTE(実質収支比率等に係る経年分析!J$49,"▲","-")),2),NA())</f>
        <v>-7.2</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3.25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2.52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2.77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5.07</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国民健康保険事業特別会計</v>
      </c>
      <c r="B33" s="160">
        <f>IF(ROUND(VALUE(SUBSTITUTE(連結実質赤字比率に係る赤字・黒字の構成分析!F$37,"▲", "-")), 2) &lt; 0, ABS(ROUND(VALUE(SUBSTITUTE(連結実質赤字比率に係る赤字・黒字の構成分析!F$37,"▲", "-")), 2)), NA())</f>
        <v>0.28999999999999998</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0.16</v>
      </c>
      <c r="E33" s="160" t="e">
        <f>IF(ROUND(VALUE(SUBSTITUTE(連結実質赤字比率に係る赤字・黒字の構成分析!G$37,"▲", "-")), 2) &gt;= 0, ABS(ROUND(VALUE(SUBSTITUTE(連結実質赤字比率に係る赤字・黒字の構成分析!G$37,"▲", "-")), 2)), NA())</f>
        <v>#N/A</v>
      </c>
      <c r="F33" s="160">
        <f>IF(ROUND(VALUE(SUBSTITUTE(連結実質赤字比率に係る赤字・黒字の構成分析!H$37,"▲", "-")), 2) &lt; 0, ABS(ROUND(VALUE(SUBSTITUTE(連結実質赤字比率に係る赤字・黒字の構成分析!H$37,"▲", "-")), 2)), NA())</f>
        <v>0.26</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1.18</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2.4700000000000002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#VALUE!</v>
      </c>
      <c r="E36" s="160" t="e">
        <f>IF(ROUND(VALUE(SUBSTITUTE(連結実質赤字比率に係る赤字・黒字の構成分析!G$34,"▲", "-")), 2) &gt;= 0, ABS(ROUND(VALUE(SUBSTITUTE(連結実質赤字比率に係る赤字・黒字の構成分析!G$34,"▲", "-")), 2)), NA())</f>
        <v>#VALUE!</v>
      </c>
      <c r="F36" s="160" t="e">
        <f>IF(ROUND(VALUE(SUBSTITUTE(連結実質赤字比率に係る赤字・黒字の構成分析!H$34,"▲", "-")), 2) &lt; 0, ABS(ROUND(VALUE(SUBSTITUTE(連結実質赤字比率に係る赤字・黒字の構成分析!H$34,"▲", "-")), 2)), NA())</f>
        <v>#VALUE!</v>
      </c>
      <c r="G36" s="160" t="e">
        <f>IF(ROUND(VALUE(SUBSTITUTE(連結実質赤字比率に係る赤字・黒字の構成分析!H$34,"▲", "-")), 2) &gt;= 0, ABS(ROUND(VALUE(SUBSTITUTE(連結実質赤字比率に係る赤字・黒字の構成分析!H$34,"▲", "-")), 2)), NA())</f>
        <v>#VALUE!</v>
      </c>
      <c r="H36" s="160" t="e">
        <f>IF(ROUND(VALUE(SUBSTITUTE(連結実質赤字比率に係る赤字・黒字の構成分析!I$34,"▲", "-")), 2) &lt; 0, ABS(ROUND(VALUE(SUBSTITUTE(連結実質赤字比率に係る赤字・黒字の構成分析!I$34,"▲", "-")), 2)), NA())</f>
        <v>#VALUE!</v>
      </c>
      <c r="I36" s="160" t="e">
        <f>IF(ROUND(VALUE(SUBSTITUTE(連結実質赤字比率に係る赤字・黒字の構成分析!I$34,"▲", "-")), 2) &gt;= 0, ABS(ROUND(VALUE(SUBSTITUTE(連結実質赤字比率に係る赤字・黒字の構成分析!I$34,"▲", "-")), 2)), NA())</f>
        <v>#VALUE!</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6.77</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888</v>
      </c>
      <c r="E42" s="161"/>
      <c r="F42" s="161"/>
      <c r="G42" s="161">
        <f>'実質公債費比率（分子）の構造'!L$52</f>
        <v>928</v>
      </c>
      <c r="H42" s="161"/>
      <c r="I42" s="161"/>
      <c r="J42" s="161">
        <f>'実質公債費比率（分子）の構造'!M$52</f>
        <v>915</v>
      </c>
      <c r="K42" s="161"/>
      <c r="L42" s="161"/>
      <c r="M42" s="161">
        <f>'実質公債費比率（分子）の構造'!N$52</f>
        <v>993</v>
      </c>
      <c r="N42" s="161"/>
      <c r="O42" s="161"/>
      <c r="P42" s="161">
        <f>'実質公債費比率（分子）の構造'!O$52</f>
        <v>1024</v>
      </c>
    </row>
    <row r="43" spans="1:16">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60</v>
      </c>
      <c r="B44" s="161">
        <f>'実質公債費比率（分子）の構造'!K$50</f>
        <v>91</v>
      </c>
      <c r="C44" s="161"/>
      <c r="D44" s="161"/>
      <c r="E44" s="161">
        <f>'実質公債費比率（分子）の構造'!L$50</f>
        <v>25</v>
      </c>
      <c r="F44" s="161"/>
      <c r="G44" s="161"/>
      <c r="H44" s="161">
        <f>'実質公債費比率（分子）の構造'!M$50</f>
        <v>76</v>
      </c>
      <c r="I44" s="161"/>
      <c r="J44" s="161"/>
      <c r="K44" s="161">
        <f>'実質公債費比率（分子）の構造'!N$50</f>
        <v>57</v>
      </c>
      <c r="L44" s="161"/>
      <c r="M44" s="161"/>
      <c r="N44" s="161">
        <f>'実質公債費比率（分子）の構造'!O$50</f>
        <v>77</v>
      </c>
      <c r="O44" s="161"/>
      <c r="P44" s="161"/>
    </row>
    <row r="45" spans="1:16">
      <c r="A45" s="161" t="s">
        <v>61</v>
      </c>
      <c r="B45" s="161">
        <f>'実質公債費比率（分子）の構造'!K$49</f>
        <v>35</v>
      </c>
      <c r="C45" s="161"/>
      <c r="D45" s="161"/>
      <c r="E45" s="161">
        <f>'実質公債費比率（分子）の構造'!L$49</f>
        <v>25</v>
      </c>
      <c r="F45" s="161"/>
      <c r="G45" s="161"/>
      <c r="H45" s="161">
        <f>'実質公債費比率（分子）の構造'!M$49</f>
        <v>5</v>
      </c>
      <c r="I45" s="161"/>
      <c r="J45" s="161"/>
      <c r="K45" s="161">
        <f>'実質公債費比率（分子）の構造'!N$49</f>
        <v>5</v>
      </c>
      <c r="L45" s="161"/>
      <c r="M45" s="161"/>
      <c r="N45" s="161">
        <f>'実質公債費比率（分子）の構造'!O$49</f>
        <v>5</v>
      </c>
      <c r="O45" s="161"/>
      <c r="P45" s="161"/>
    </row>
    <row r="46" spans="1:16">
      <c r="A46" s="161" t="s">
        <v>62</v>
      </c>
      <c r="B46" s="161">
        <f>'実質公債費比率（分子）の構造'!K$48</f>
        <v>284</v>
      </c>
      <c r="C46" s="161"/>
      <c r="D46" s="161"/>
      <c r="E46" s="161">
        <f>'実質公債費比率（分子）の構造'!L$48</f>
        <v>281</v>
      </c>
      <c r="F46" s="161"/>
      <c r="G46" s="161"/>
      <c r="H46" s="161">
        <f>'実質公債費比率（分子）の構造'!M$48</f>
        <v>298</v>
      </c>
      <c r="I46" s="161"/>
      <c r="J46" s="161"/>
      <c r="K46" s="161">
        <f>'実質公債費比率（分子）の構造'!N$48</f>
        <v>347</v>
      </c>
      <c r="L46" s="161"/>
      <c r="M46" s="161"/>
      <c r="N46" s="161">
        <f>'実質公債費比率（分子）の構造'!O$48</f>
        <v>364</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958</v>
      </c>
      <c r="C49" s="161"/>
      <c r="D49" s="161"/>
      <c r="E49" s="161">
        <f>'実質公債費比率（分子）の構造'!L$45</f>
        <v>952</v>
      </c>
      <c r="F49" s="161"/>
      <c r="G49" s="161"/>
      <c r="H49" s="161">
        <f>'実質公債費比率（分子）の構造'!M$45</f>
        <v>985</v>
      </c>
      <c r="I49" s="161"/>
      <c r="J49" s="161"/>
      <c r="K49" s="161">
        <f>'実質公債費比率（分子）の構造'!N$45</f>
        <v>991</v>
      </c>
      <c r="L49" s="161"/>
      <c r="M49" s="161"/>
      <c r="N49" s="161">
        <f>'実質公債費比率（分子）の構造'!O$45</f>
        <v>1049</v>
      </c>
      <c r="O49" s="161"/>
      <c r="P49" s="161"/>
    </row>
    <row r="50" spans="1:16">
      <c r="A50" s="161" t="s">
        <v>66</v>
      </c>
      <c r="B50" s="161" t="e">
        <f>NA()</f>
        <v>#N/A</v>
      </c>
      <c r="C50" s="161">
        <f>IF(ISNUMBER('実質公債費比率（分子）の構造'!K$53),'実質公債費比率（分子）の構造'!K$53,NA())</f>
        <v>480</v>
      </c>
      <c r="D50" s="161" t="e">
        <f>NA()</f>
        <v>#N/A</v>
      </c>
      <c r="E50" s="161" t="e">
        <f>NA()</f>
        <v>#N/A</v>
      </c>
      <c r="F50" s="161">
        <f>IF(ISNUMBER('実質公債費比率（分子）の構造'!L$53),'実質公債費比率（分子）の構造'!L$53,NA())</f>
        <v>355</v>
      </c>
      <c r="G50" s="161" t="e">
        <f>NA()</f>
        <v>#N/A</v>
      </c>
      <c r="H50" s="161" t="e">
        <f>NA()</f>
        <v>#N/A</v>
      </c>
      <c r="I50" s="161">
        <f>IF(ISNUMBER('実質公債費比率（分子）の構造'!M$53),'実質公債費比率（分子）の構造'!M$53,NA())</f>
        <v>449</v>
      </c>
      <c r="J50" s="161" t="e">
        <f>NA()</f>
        <v>#N/A</v>
      </c>
      <c r="K50" s="161" t="e">
        <f>NA()</f>
        <v>#N/A</v>
      </c>
      <c r="L50" s="161">
        <f>IF(ISNUMBER('実質公債費比率（分子）の構造'!N$53),'実質公債費比率（分子）の構造'!N$53,NA())</f>
        <v>407</v>
      </c>
      <c r="M50" s="161" t="e">
        <f>NA()</f>
        <v>#N/A</v>
      </c>
      <c r="N50" s="161" t="e">
        <f>NA()</f>
        <v>#N/A</v>
      </c>
      <c r="O50" s="161">
        <f>IF(ISNUMBER('実質公債費比率（分子）の構造'!O$53),'実質公債費比率（分子）の構造'!O$53,NA())</f>
        <v>471</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9437</v>
      </c>
      <c r="E56" s="160"/>
      <c r="F56" s="160"/>
      <c r="G56" s="160">
        <f>'将来負担比率（分子）の構造'!J$52</f>
        <v>9283</v>
      </c>
      <c r="H56" s="160"/>
      <c r="I56" s="160"/>
      <c r="J56" s="160">
        <f>'将来負担比率（分子）の構造'!K$52</f>
        <v>9096</v>
      </c>
      <c r="K56" s="160"/>
      <c r="L56" s="160"/>
      <c r="M56" s="160">
        <f>'将来負担比率（分子）の構造'!L$52</f>
        <v>9110</v>
      </c>
      <c r="N56" s="160"/>
      <c r="O56" s="160"/>
      <c r="P56" s="160">
        <f>'将来負担比率（分子）の構造'!M$52</f>
        <v>8997</v>
      </c>
    </row>
    <row r="57" spans="1:16">
      <c r="A57" s="160" t="s">
        <v>36</v>
      </c>
      <c r="B57" s="160"/>
      <c r="C57" s="160"/>
      <c r="D57" s="160">
        <f>'将来負担比率（分子）の構造'!I$51</f>
        <v>1194</v>
      </c>
      <c r="E57" s="160"/>
      <c r="F57" s="160"/>
      <c r="G57" s="160">
        <f>'将来負担比率（分子）の構造'!J$51</f>
        <v>1038</v>
      </c>
      <c r="H57" s="160"/>
      <c r="I57" s="160"/>
      <c r="J57" s="160">
        <f>'将来負担比率（分子）の構造'!K$51</f>
        <v>912</v>
      </c>
      <c r="K57" s="160"/>
      <c r="L57" s="160"/>
      <c r="M57" s="160">
        <f>'将来負担比率（分子）の構造'!L$51</f>
        <v>833</v>
      </c>
      <c r="N57" s="160"/>
      <c r="O57" s="160"/>
      <c r="P57" s="160">
        <f>'将来負担比率（分子）の構造'!M$51</f>
        <v>759</v>
      </c>
    </row>
    <row r="58" spans="1:16">
      <c r="A58" s="160" t="s">
        <v>35</v>
      </c>
      <c r="B58" s="160"/>
      <c r="C58" s="160"/>
      <c r="D58" s="160">
        <f>'将来負担比率（分子）の構造'!I$50</f>
        <v>3115</v>
      </c>
      <c r="E58" s="160"/>
      <c r="F58" s="160"/>
      <c r="G58" s="160">
        <f>'将来負担比率（分子）の構造'!J$50</f>
        <v>3380</v>
      </c>
      <c r="H58" s="160"/>
      <c r="I58" s="160"/>
      <c r="J58" s="160">
        <f>'将来負担比率（分子）の構造'!K$50</f>
        <v>3669</v>
      </c>
      <c r="K58" s="160"/>
      <c r="L58" s="160"/>
      <c r="M58" s="160">
        <f>'将来負担比率（分子）の構造'!L$50</f>
        <v>3488</v>
      </c>
      <c r="N58" s="160"/>
      <c r="O58" s="160"/>
      <c r="P58" s="160">
        <f>'将来負担比率（分子）の構造'!M$50</f>
        <v>3284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995</v>
      </c>
      <c r="C62" s="160"/>
      <c r="D62" s="160"/>
      <c r="E62" s="160">
        <f>'将来負担比率（分子）の構造'!J$45</f>
        <v>987</v>
      </c>
      <c r="F62" s="160"/>
      <c r="G62" s="160"/>
      <c r="H62" s="160">
        <f>'将来負担比率（分子）の構造'!K$45</f>
        <v>933</v>
      </c>
      <c r="I62" s="160"/>
      <c r="J62" s="160"/>
      <c r="K62" s="160">
        <f>'将来負担比率（分子）の構造'!L$45</f>
        <v>848</v>
      </c>
      <c r="L62" s="160"/>
      <c r="M62" s="160"/>
      <c r="N62" s="160">
        <f>'将来負担比率（分子）の構造'!M$45</f>
        <v>895</v>
      </c>
      <c r="O62" s="160"/>
      <c r="P62" s="160"/>
    </row>
    <row r="63" spans="1:16">
      <c r="A63" s="160" t="s">
        <v>28</v>
      </c>
      <c r="B63" s="160">
        <f>'将来負担比率（分子）の構造'!I$44</f>
        <v>165</v>
      </c>
      <c r="C63" s="160"/>
      <c r="D63" s="160"/>
      <c r="E63" s="160">
        <f>'将来負担比率（分子）の構造'!J$44</f>
        <v>140</v>
      </c>
      <c r="F63" s="160"/>
      <c r="G63" s="160"/>
      <c r="H63" s="160">
        <f>'将来負担比率（分子）の構造'!K$44</f>
        <v>136</v>
      </c>
      <c r="I63" s="160"/>
      <c r="J63" s="160"/>
      <c r="K63" s="160">
        <f>'将来負担比率（分子）の構造'!L$44</f>
        <v>131</v>
      </c>
      <c r="L63" s="160"/>
      <c r="M63" s="160"/>
      <c r="N63" s="160">
        <f>'将来負担比率（分子）の構造'!M$44</f>
        <v>127</v>
      </c>
      <c r="O63" s="160"/>
      <c r="P63" s="160"/>
    </row>
    <row r="64" spans="1:16">
      <c r="A64" s="160" t="s">
        <v>27</v>
      </c>
      <c r="B64" s="160">
        <f>'将来負担比率（分子）の構造'!I$43</f>
        <v>5514</v>
      </c>
      <c r="C64" s="160"/>
      <c r="D64" s="160"/>
      <c r="E64" s="160">
        <f>'将来負担比率（分子）の構造'!J$43</f>
        <v>5457</v>
      </c>
      <c r="F64" s="160"/>
      <c r="G64" s="160"/>
      <c r="H64" s="160">
        <f>'将来負担比率（分子）の構造'!K$43</f>
        <v>5386</v>
      </c>
      <c r="I64" s="160"/>
      <c r="J64" s="160"/>
      <c r="K64" s="160">
        <f>'将来負担比率（分子）の構造'!L$43</f>
        <v>5755</v>
      </c>
      <c r="L64" s="160"/>
      <c r="M64" s="160"/>
      <c r="N64" s="160">
        <f>'将来負担比率（分子）の構造'!M$43</f>
        <v>5772</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9928</v>
      </c>
      <c r="C66" s="160"/>
      <c r="D66" s="160"/>
      <c r="E66" s="160">
        <f>'将来負担比率（分子）の構造'!J$41</f>
        <v>9627</v>
      </c>
      <c r="F66" s="160"/>
      <c r="G66" s="160"/>
      <c r="H66" s="160">
        <f>'将来負担比率（分子）の構造'!K$41</f>
        <v>9379</v>
      </c>
      <c r="I66" s="160"/>
      <c r="J66" s="160"/>
      <c r="K66" s="160">
        <f>'将来負担比率（分子）の構造'!L$41</f>
        <v>9373</v>
      </c>
      <c r="L66" s="160"/>
      <c r="M66" s="160"/>
      <c r="N66" s="160">
        <f>'将来負担比率（分子）の構造'!M$41</f>
        <v>9347</v>
      </c>
      <c r="O66" s="160"/>
      <c r="P66" s="160"/>
    </row>
    <row r="67" spans="1:16">
      <c r="A67" s="160" t="s">
        <v>70</v>
      </c>
      <c r="B67" s="160" t="e">
        <f>NA()</f>
        <v>#N/A</v>
      </c>
      <c r="C67" s="160">
        <f>IF(ISNUMBER('将来負担比率（分子）の構造'!I$53), IF('将来負担比率（分子）の構造'!I$53 &lt; 0, 0, '将来負担比率（分子）の構造'!I$53), NA())</f>
        <v>2855</v>
      </c>
      <c r="D67" s="160" t="e">
        <f>NA()</f>
        <v>#N/A</v>
      </c>
      <c r="E67" s="160" t="e">
        <f>NA()</f>
        <v>#N/A</v>
      </c>
      <c r="F67" s="160">
        <f>IF(ISNUMBER('将来負担比率（分子）の構造'!J$53), IF('将来負担比率（分子）の構造'!J$53 &lt; 0, 0, '将来負担比率（分子）の構造'!J$53), NA())</f>
        <v>2510</v>
      </c>
      <c r="G67" s="160" t="e">
        <f>NA()</f>
        <v>#N/A</v>
      </c>
      <c r="H67" s="160" t="e">
        <f>NA()</f>
        <v>#N/A</v>
      </c>
      <c r="I67" s="160">
        <f>IF(ISNUMBER('将来負担比率（分子）の構造'!K$53), IF('将来負担比率（分子）の構造'!K$53 &lt; 0, 0, '将来負担比率（分子）の構造'!K$53), NA())</f>
        <v>2157</v>
      </c>
      <c r="J67" s="160" t="e">
        <f>NA()</f>
        <v>#N/A</v>
      </c>
      <c r="K67" s="160" t="e">
        <f>NA()</f>
        <v>#N/A</v>
      </c>
      <c r="L67" s="160">
        <f>IF(ISNUMBER('将来負担比率（分子）の構造'!L$53), IF('将来負担比率（分子）の構造'!L$53 &lt; 0, 0, '将来負担比率（分子）の構造'!L$53), NA())</f>
        <v>2677</v>
      </c>
      <c r="M67" s="160" t="e">
        <f>NA()</f>
        <v>#N/A</v>
      </c>
      <c r="N67" s="160" t="e">
        <f>NA()</f>
        <v>#N/A</v>
      </c>
      <c r="O67" s="160">
        <f>IF(ISNUMBER('将来負担比率（分子）の構造'!M$53), IF('将来負担比率（分子）の構造'!M$53 &lt; 0, 0, '将来負担比率（分子）の構造'!M$53), NA())</f>
        <v>3101</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1915</v>
      </c>
      <c r="C72" s="164">
        <f>基金残高に係る経年分析!G55</f>
        <v>1965</v>
      </c>
      <c r="D72" s="164">
        <f>基金残高に係る経年分析!H55</f>
        <v>1682</v>
      </c>
    </row>
    <row r="73" spans="1:16">
      <c r="A73" s="163" t="s">
        <v>73</v>
      </c>
      <c r="B73" s="164">
        <f>基金残高に係る経年分析!F56</f>
        <v>306</v>
      </c>
      <c r="C73" s="164">
        <f>基金残高に係る経年分析!G56</f>
        <v>306</v>
      </c>
      <c r="D73" s="164">
        <f>基金残高に係る経年分析!H56</f>
        <v>306</v>
      </c>
    </row>
    <row r="74" spans="1:16">
      <c r="A74" s="163" t="s">
        <v>74</v>
      </c>
      <c r="B74" s="164">
        <f>基金残高に係る経年分析!F57</f>
        <v>2414</v>
      </c>
      <c r="C74" s="164">
        <f>基金残高に係る経年分析!G57</f>
        <v>2151</v>
      </c>
      <c r="D74" s="164">
        <f>基金残高に係る経年分析!H57</f>
        <v>2171</v>
      </c>
    </row>
  </sheetData>
  <sheetProtection algorithmName="SHA-512" hashValue="FYKrCYv7uUeUOM9hH0U+4ExIFBrbW8sC6OCwdP8J2R71ju3oqw++VARqRqYdd/CG3/4ctDXnJbLruOMT7J82kQ==" saltValue="83rjJcb7TXgp6brNec6u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1930049</v>
      </c>
      <c r="S5" s="649"/>
      <c r="T5" s="649"/>
      <c r="U5" s="649"/>
      <c r="V5" s="649"/>
      <c r="W5" s="649"/>
      <c r="X5" s="649"/>
      <c r="Y5" s="650"/>
      <c r="Z5" s="651">
        <v>23.1</v>
      </c>
      <c r="AA5" s="651"/>
      <c r="AB5" s="651"/>
      <c r="AC5" s="651"/>
      <c r="AD5" s="652">
        <v>1930049</v>
      </c>
      <c r="AE5" s="652"/>
      <c r="AF5" s="652"/>
      <c r="AG5" s="652"/>
      <c r="AH5" s="652"/>
      <c r="AI5" s="652"/>
      <c r="AJ5" s="652"/>
      <c r="AK5" s="652"/>
      <c r="AL5" s="653">
        <v>42</v>
      </c>
      <c r="AM5" s="654"/>
      <c r="AN5" s="654"/>
      <c r="AO5" s="655"/>
      <c r="AP5" s="645" t="s">
        <v>224</v>
      </c>
      <c r="AQ5" s="646"/>
      <c r="AR5" s="646"/>
      <c r="AS5" s="646"/>
      <c r="AT5" s="646"/>
      <c r="AU5" s="646"/>
      <c r="AV5" s="646"/>
      <c r="AW5" s="646"/>
      <c r="AX5" s="646"/>
      <c r="AY5" s="646"/>
      <c r="AZ5" s="646"/>
      <c r="BA5" s="646"/>
      <c r="BB5" s="646"/>
      <c r="BC5" s="646"/>
      <c r="BD5" s="646"/>
      <c r="BE5" s="646"/>
      <c r="BF5" s="647"/>
      <c r="BG5" s="659">
        <v>1930049</v>
      </c>
      <c r="BH5" s="660"/>
      <c r="BI5" s="660"/>
      <c r="BJ5" s="660"/>
      <c r="BK5" s="660"/>
      <c r="BL5" s="660"/>
      <c r="BM5" s="660"/>
      <c r="BN5" s="661"/>
      <c r="BO5" s="662">
        <v>100</v>
      </c>
      <c r="BP5" s="662"/>
      <c r="BQ5" s="662"/>
      <c r="BR5" s="662"/>
      <c r="BS5" s="663">
        <v>9852</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101030</v>
      </c>
      <c r="S6" s="660"/>
      <c r="T6" s="660"/>
      <c r="U6" s="660"/>
      <c r="V6" s="660"/>
      <c r="W6" s="660"/>
      <c r="X6" s="660"/>
      <c r="Y6" s="661"/>
      <c r="Z6" s="662">
        <v>1.2</v>
      </c>
      <c r="AA6" s="662"/>
      <c r="AB6" s="662"/>
      <c r="AC6" s="662"/>
      <c r="AD6" s="663">
        <v>101030</v>
      </c>
      <c r="AE6" s="663"/>
      <c r="AF6" s="663"/>
      <c r="AG6" s="663"/>
      <c r="AH6" s="663"/>
      <c r="AI6" s="663"/>
      <c r="AJ6" s="663"/>
      <c r="AK6" s="663"/>
      <c r="AL6" s="664">
        <v>2.2000000000000002</v>
      </c>
      <c r="AM6" s="665"/>
      <c r="AN6" s="665"/>
      <c r="AO6" s="666"/>
      <c r="AP6" s="656" t="s">
        <v>229</v>
      </c>
      <c r="AQ6" s="657"/>
      <c r="AR6" s="657"/>
      <c r="AS6" s="657"/>
      <c r="AT6" s="657"/>
      <c r="AU6" s="657"/>
      <c r="AV6" s="657"/>
      <c r="AW6" s="657"/>
      <c r="AX6" s="657"/>
      <c r="AY6" s="657"/>
      <c r="AZ6" s="657"/>
      <c r="BA6" s="657"/>
      <c r="BB6" s="657"/>
      <c r="BC6" s="657"/>
      <c r="BD6" s="657"/>
      <c r="BE6" s="657"/>
      <c r="BF6" s="658"/>
      <c r="BG6" s="659">
        <v>1930049</v>
      </c>
      <c r="BH6" s="660"/>
      <c r="BI6" s="660"/>
      <c r="BJ6" s="660"/>
      <c r="BK6" s="660"/>
      <c r="BL6" s="660"/>
      <c r="BM6" s="660"/>
      <c r="BN6" s="661"/>
      <c r="BO6" s="662">
        <v>100</v>
      </c>
      <c r="BP6" s="662"/>
      <c r="BQ6" s="662"/>
      <c r="BR6" s="662"/>
      <c r="BS6" s="663">
        <v>9852</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80303</v>
      </c>
      <c r="CS6" s="660"/>
      <c r="CT6" s="660"/>
      <c r="CU6" s="660"/>
      <c r="CV6" s="660"/>
      <c r="CW6" s="660"/>
      <c r="CX6" s="660"/>
      <c r="CY6" s="661"/>
      <c r="CZ6" s="653">
        <v>1</v>
      </c>
      <c r="DA6" s="654"/>
      <c r="DB6" s="654"/>
      <c r="DC6" s="673"/>
      <c r="DD6" s="668" t="s">
        <v>124</v>
      </c>
      <c r="DE6" s="660"/>
      <c r="DF6" s="660"/>
      <c r="DG6" s="660"/>
      <c r="DH6" s="660"/>
      <c r="DI6" s="660"/>
      <c r="DJ6" s="660"/>
      <c r="DK6" s="660"/>
      <c r="DL6" s="660"/>
      <c r="DM6" s="660"/>
      <c r="DN6" s="660"/>
      <c r="DO6" s="660"/>
      <c r="DP6" s="661"/>
      <c r="DQ6" s="668">
        <v>80303</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3085</v>
      </c>
      <c r="S7" s="660"/>
      <c r="T7" s="660"/>
      <c r="U7" s="660"/>
      <c r="V7" s="660"/>
      <c r="W7" s="660"/>
      <c r="X7" s="660"/>
      <c r="Y7" s="661"/>
      <c r="Z7" s="662">
        <v>0</v>
      </c>
      <c r="AA7" s="662"/>
      <c r="AB7" s="662"/>
      <c r="AC7" s="662"/>
      <c r="AD7" s="663">
        <v>3085</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819102</v>
      </c>
      <c r="BH7" s="660"/>
      <c r="BI7" s="660"/>
      <c r="BJ7" s="660"/>
      <c r="BK7" s="660"/>
      <c r="BL7" s="660"/>
      <c r="BM7" s="660"/>
      <c r="BN7" s="661"/>
      <c r="BO7" s="662">
        <v>42.4</v>
      </c>
      <c r="BP7" s="662"/>
      <c r="BQ7" s="662"/>
      <c r="BR7" s="662"/>
      <c r="BS7" s="663">
        <v>9852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2170241</v>
      </c>
      <c r="CS7" s="660"/>
      <c r="CT7" s="660"/>
      <c r="CU7" s="660"/>
      <c r="CV7" s="660"/>
      <c r="CW7" s="660"/>
      <c r="CX7" s="660"/>
      <c r="CY7" s="661"/>
      <c r="CZ7" s="662">
        <v>26.3</v>
      </c>
      <c r="DA7" s="662"/>
      <c r="DB7" s="662"/>
      <c r="DC7" s="662"/>
      <c r="DD7" s="668">
        <v>811934</v>
      </c>
      <c r="DE7" s="660"/>
      <c r="DF7" s="660"/>
      <c r="DG7" s="660"/>
      <c r="DH7" s="660"/>
      <c r="DI7" s="660"/>
      <c r="DJ7" s="660"/>
      <c r="DK7" s="660"/>
      <c r="DL7" s="660"/>
      <c r="DM7" s="660"/>
      <c r="DN7" s="660"/>
      <c r="DO7" s="660"/>
      <c r="DP7" s="661"/>
      <c r="DQ7" s="668">
        <v>1189271</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4469</v>
      </c>
      <c r="S8" s="660"/>
      <c r="T8" s="660"/>
      <c r="U8" s="660"/>
      <c r="V8" s="660"/>
      <c r="W8" s="660"/>
      <c r="X8" s="660"/>
      <c r="Y8" s="661"/>
      <c r="Z8" s="662">
        <v>0.1</v>
      </c>
      <c r="AA8" s="662"/>
      <c r="AB8" s="662"/>
      <c r="AC8" s="662"/>
      <c r="AD8" s="663">
        <v>4469</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13618</v>
      </c>
      <c r="BH8" s="660"/>
      <c r="BI8" s="660"/>
      <c r="BJ8" s="660"/>
      <c r="BK8" s="660"/>
      <c r="BL8" s="660"/>
      <c r="BM8" s="660"/>
      <c r="BN8" s="661"/>
      <c r="BO8" s="662">
        <v>0.7</v>
      </c>
      <c r="BP8" s="662"/>
      <c r="BQ8" s="662"/>
      <c r="BR8" s="662"/>
      <c r="BS8" s="668" t="s">
        <v>124</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1560986</v>
      </c>
      <c r="CS8" s="660"/>
      <c r="CT8" s="660"/>
      <c r="CU8" s="660"/>
      <c r="CV8" s="660"/>
      <c r="CW8" s="660"/>
      <c r="CX8" s="660"/>
      <c r="CY8" s="661"/>
      <c r="CZ8" s="662">
        <v>18.899999999999999</v>
      </c>
      <c r="DA8" s="662"/>
      <c r="DB8" s="662"/>
      <c r="DC8" s="662"/>
      <c r="DD8" s="668">
        <v>15517</v>
      </c>
      <c r="DE8" s="660"/>
      <c r="DF8" s="660"/>
      <c r="DG8" s="660"/>
      <c r="DH8" s="660"/>
      <c r="DI8" s="660"/>
      <c r="DJ8" s="660"/>
      <c r="DK8" s="660"/>
      <c r="DL8" s="660"/>
      <c r="DM8" s="660"/>
      <c r="DN8" s="660"/>
      <c r="DO8" s="660"/>
      <c r="DP8" s="661"/>
      <c r="DQ8" s="668">
        <v>824675</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4599</v>
      </c>
      <c r="S9" s="660"/>
      <c r="T9" s="660"/>
      <c r="U9" s="660"/>
      <c r="V9" s="660"/>
      <c r="W9" s="660"/>
      <c r="X9" s="660"/>
      <c r="Y9" s="661"/>
      <c r="Z9" s="662">
        <v>0.1</v>
      </c>
      <c r="AA9" s="662"/>
      <c r="AB9" s="662"/>
      <c r="AC9" s="662"/>
      <c r="AD9" s="663">
        <v>4599</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662297</v>
      </c>
      <c r="BH9" s="660"/>
      <c r="BI9" s="660"/>
      <c r="BJ9" s="660"/>
      <c r="BK9" s="660"/>
      <c r="BL9" s="660"/>
      <c r="BM9" s="660"/>
      <c r="BN9" s="661"/>
      <c r="BO9" s="662">
        <v>34.299999999999997</v>
      </c>
      <c r="BP9" s="662"/>
      <c r="BQ9" s="662"/>
      <c r="BR9" s="662"/>
      <c r="BS9" s="668" t="s">
        <v>239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565067</v>
      </c>
      <c r="CS9" s="660"/>
      <c r="CT9" s="660"/>
      <c r="CU9" s="660"/>
      <c r="CV9" s="660"/>
      <c r="CW9" s="660"/>
      <c r="CX9" s="660"/>
      <c r="CY9" s="661"/>
      <c r="CZ9" s="662">
        <v>6.8</v>
      </c>
      <c r="DA9" s="662"/>
      <c r="DB9" s="662"/>
      <c r="DC9" s="662"/>
      <c r="DD9" s="668">
        <v>54565</v>
      </c>
      <c r="DE9" s="660"/>
      <c r="DF9" s="660"/>
      <c r="DG9" s="660"/>
      <c r="DH9" s="660"/>
      <c r="DI9" s="660"/>
      <c r="DJ9" s="660"/>
      <c r="DK9" s="660"/>
      <c r="DL9" s="660"/>
      <c r="DM9" s="660"/>
      <c r="DN9" s="660"/>
      <c r="DO9" s="660"/>
      <c r="DP9" s="661"/>
      <c r="DQ9" s="668">
        <v>470332</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239</v>
      </c>
      <c r="S10" s="660"/>
      <c r="T10" s="660"/>
      <c r="U10" s="660"/>
      <c r="V10" s="660"/>
      <c r="W10" s="660"/>
      <c r="X10" s="660"/>
      <c r="Y10" s="661"/>
      <c r="Z10" s="662" t="s">
        <v>239</v>
      </c>
      <c r="AA10" s="662"/>
      <c r="AB10" s="662"/>
      <c r="AC10" s="662"/>
      <c r="AD10" s="663" t="s">
        <v>239</v>
      </c>
      <c r="AE10" s="663"/>
      <c r="AF10" s="663"/>
      <c r="AG10" s="663"/>
      <c r="AH10" s="663"/>
      <c r="AI10" s="663"/>
      <c r="AJ10" s="663"/>
      <c r="AK10" s="663"/>
      <c r="AL10" s="664" t="s">
        <v>239</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31945</v>
      </c>
      <c r="BH10" s="660"/>
      <c r="BI10" s="660"/>
      <c r="BJ10" s="660"/>
      <c r="BK10" s="660"/>
      <c r="BL10" s="660"/>
      <c r="BM10" s="660"/>
      <c r="BN10" s="661"/>
      <c r="BO10" s="662">
        <v>1.7</v>
      </c>
      <c r="BP10" s="662"/>
      <c r="BQ10" s="662"/>
      <c r="BR10" s="662"/>
      <c r="BS10" s="668" t="s">
        <v>124</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18982</v>
      </c>
      <c r="CS10" s="660"/>
      <c r="CT10" s="660"/>
      <c r="CU10" s="660"/>
      <c r="CV10" s="660"/>
      <c r="CW10" s="660"/>
      <c r="CX10" s="660"/>
      <c r="CY10" s="661"/>
      <c r="CZ10" s="662">
        <v>0.2</v>
      </c>
      <c r="DA10" s="662"/>
      <c r="DB10" s="662"/>
      <c r="DC10" s="662"/>
      <c r="DD10" s="668" t="s">
        <v>239</v>
      </c>
      <c r="DE10" s="660"/>
      <c r="DF10" s="660"/>
      <c r="DG10" s="660"/>
      <c r="DH10" s="660"/>
      <c r="DI10" s="660"/>
      <c r="DJ10" s="660"/>
      <c r="DK10" s="660"/>
      <c r="DL10" s="660"/>
      <c r="DM10" s="660"/>
      <c r="DN10" s="660"/>
      <c r="DO10" s="660"/>
      <c r="DP10" s="661"/>
      <c r="DQ10" s="668">
        <v>8691</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239</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111242</v>
      </c>
      <c r="BH11" s="660"/>
      <c r="BI11" s="660"/>
      <c r="BJ11" s="660"/>
      <c r="BK11" s="660"/>
      <c r="BL11" s="660"/>
      <c r="BM11" s="660"/>
      <c r="BN11" s="661"/>
      <c r="BO11" s="662">
        <v>5.8</v>
      </c>
      <c r="BP11" s="662"/>
      <c r="BQ11" s="662"/>
      <c r="BR11" s="662"/>
      <c r="BS11" s="668">
        <v>9852</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686374</v>
      </c>
      <c r="CS11" s="660"/>
      <c r="CT11" s="660"/>
      <c r="CU11" s="660"/>
      <c r="CV11" s="660"/>
      <c r="CW11" s="660"/>
      <c r="CX11" s="660"/>
      <c r="CY11" s="661"/>
      <c r="CZ11" s="662">
        <v>8.3000000000000007</v>
      </c>
      <c r="DA11" s="662"/>
      <c r="DB11" s="662"/>
      <c r="DC11" s="662"/>
      <c r="DD11" s="668">
        <v>311264</v>
      </c>
      <c r="DE11" s="660"/>
      <c r="DF11" s="660"/>
      <c r="DG11" s="660"/>
      <c r="DH11" s="660"/>
      <c r="DI11" s="660"/>
      <c r="DJ11" s="660"/>
      <c r="DK11" s="660"/>
      <c r="DL11" s="660"/>
      <c r="DM11" s="660"/>
      <c r="DN11" s="660"/>
      <c r="DO11" s="660"/>
      <c r="DP11" s="661"/>
      <c r="DQ11" s="668">
        <v>145750</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165875</v>
      </c>
      <c r="S12" s="660"/>
      <c r="T12" s="660"/>
      <c r="U12" s="660"/>
      <c r="V12" s="660"/>
      <c r="W12" s="660"/>
      <c r="X12" s="660"/>
      <c r="Y12" s="661"/>
      <c r="Z12" s="662">
        <v>2</v>
      </c>
      <c r="AA12" s="662"/>
      <c r="AB12" s="662"/>
      <c r="AC12" s="662"/>
      <c r="AD12" s="663">
        <v>165875</v>
      </c>
      <c r="AE12" s="663"/>
      <c r="AF12" s="663"/>
      <c r="AG12" s="663"/>
      <c r="AH12" s="663"/>
      <c r="AI12" s="663"/>
      <c r="AJ12" s="663"/>
      <c r="AK12" s="663"/>
      <c r="AL12" s="664">
        <v>3.6</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1031188</v>
      </c>
      <c r="BH12" s="660"/>
      <c r="BI12" s="660"/>
      <c r="BJ12" s="660"/>
      <c r="BK12" s="660"/>
      <c r="BL12" s="660"/>
      <c r="BM12" s="660"/>
      <c r="BN12" s="661"/>
      <c r="BO12" s="662">
        <v>53.4</v>
      </c>
      <c r="BP12" s="662"/>
      <c r="BQ12" s="662"/>
      <c r="BR12" s="662"/>
      <c r="BS12" s="668" t="s">
        <v>124</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126037</v>
      </c>
      <c r="CS12" s="660"/>
      <c r="CT12" s="660"/>
      <c r="CU12" s="660"/>
      <c r="CV12" s="660"/>
      <c r="CW12" s="660"/>
      <c r="CX12" s="660"/>
      <c r="CY12" s="661"/>
      <c r="CZ12" s="662">
        <v>1.5</v>
      </c>
      <c r="DA12" s="662"/>
      <c r="DB12" s="662"/>
      <c r="DC12" s="662"/>
      <c r="DD12" s="668">
        <v>9568</v>
      </c>
      <c r="DE12" s="660"/>
      <c r="DF12" s="660"/>
      <c r="DG12" s="660"/>
      <c r="DH12" s="660"/>
      <c r="DI12" s="660"/>
      <c r="DJ12" s="660"/>
      <c r="DK12" s="660"/>
      <c r="DL12" s="660"/>
      <c r="DM12" s="660"/>
      <c r="DN12" s="660"/>
      <c r="DO12" s="660"/>
      <c r="DP12" s="661"/>
      <c r="DQ12" s="668">
        <v>87206</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v>49547</v>
      </c>
      <c r="S13" s="660"/>
      <c r="T13" s="660"/>
      <c r="U13" s="660"/>
      <c r="V13" s="660"/>
      <c r="W13" s="660"/>
      <c r="X13" s="660"/>
      <c r="Y13" s="661"/>
      <c r="Z13" s="662">
        <v>0.6</v>
      </c>
      <c r="AA13" s="662"/>
      <c r="AB13" s="662"/>
      <c r="AC13" s="662"/>
      <c r="AD13" s="663">
        <v>49547</v>
      </c>
      <c r="AE13" s="663"/>
      <c r="AF13" s="663"/>
      <c r="AG13" s="663"/>
      <c r="AH13" s="663"/>
      <c r="AI13" s="663"/>
      <c r="AJ13" s="663"/>
      <c r="AK13" s="663"/>
      <c r="AL13" s="664">
        <v>1.1000000000000001</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1030241</v>
      </c>
      <c r="BH13" s="660"/>
      <c r="BI13" s="660"/>
      <c r="BJ13" s="660"/>
      <c r="BK13" s="660"/>
      <c r="BL13" s="660"/>
      <c r="BM13" s="660"/>
      <c r="BN13" s="661"/>
      <c r="BO13" s="662">
        <v>53.4</v>
      </c>
      <c r="BP13" s="662"/>
      <c r="BQ13" s="662"/>
      <c r="BR13" s="662"/>
      <c r="BS13" s="668" t="s">
        <v>252</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753708</v>
      </c>
      <c r="CS13" s="660"/>
      <c r="CT13" s="660"/>
      <c r="CU13" s="660"/>
      <c r="CV13" s="660"/>
      <c r="CW13" s="660"/>
      <c r="CX13" s="660"/>
      <c r="CY13" s="661"/>
      <c r="CZ13" s="662">
        <v>9.1</v>
      </c>
      <c r="DA13" s="662"/>
      <c r="DB13" s="662"/>
      <c r="DC13" s="662"/>
      <c r="DD13" s="668">
        <v>76788</v>
      </c>
      <c r="DE13" s="660"/>
      <c r="DF13" s="660"/>
      <c r="DG13" s="660"/>
      <c r="DH13" s="660"/>
      <c r="DI13" s="660"/>
      <c r="DJ13" s="660"/>
      <c r="DK13" s="660"/>
      <c r="DL13" s="660"/>
      <c r="DM13" s="660"/>
      <c r="DN13" s="660"/>
      <c r="DO13" s="660"/>
      <c r="DP13" s="661"/>
      <c r="DQ13" s="668">
        <v>675675</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239</v>
      </c>
      <c r="S14" s="660"/>
      <c r="T14" s="660"/>
      <c r="U14" s="660"/>
      <c r="V14" s="660"/>
      <c r="W14" s="660"/>
      <c r="X14" s="660"/>
      <c r="Y14" s="661"/>
      <c r="Z14" s="662" t="s">
        <v>124</v>
      </c>
      <c r="AA14" s="662"/>
      <c r="AB14" s="662"/>
      <c r="AC14" s="662"/>
      <c r="AD14" s="663" t="s">
        <v>255</v>
      </c>
      <c r="AE14" s="663"/>
      <c r="AF14" s="663"/>
      <c r="AG14" s="663"/>
      <c r="AH14" s="663"/>
      <c r="AI14" s="663"/>
      <c r="AJ14" s="663"/>
      <c r="AK14" s="663"/>
      <c r="AL14" s="664" t="s">
        <v>124</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19166</v>
      </c>
      <c r="BH14" s="660"/>
      <c r="BI14" s="660"/>
      <c r="BJ14" s="660"/>
      <c r="BK14" s="660"/>
      <c r="BL14" s="660"/>
      <c r="BM14" s="660"/>
      <c r="BN14" s="661"/>
      <c r="BO14" s="662">
        <v>1</v>
      </c>
      <c r="BP14" s="662"/>
      <c r="BQ14" s="662"/>
      <c r="BR14" s="662"/>
      <c r="BS14" s="668" t="s">
        <v>124</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399187</v>
      </c>
      <c r="CS14" s="660"/>
      <c r="CT14" s="660"/>
      <c r="CU14" s="660"/>
      <c r="CV14" s="660"/>
      <c r="CW14" s="660"/>
      <c r="CX14" s="660"/>
      <c r="CY14" s="661"/>
      <c r="CZ14" s="662">
        <v>4.8</v>
      </c>
      <c r="DA14" s="662"/>
      <c r="DB14" s="662"/>
      <c r="DC14" s="662"/>
      <c r="DD14" s="668" t="s">
        <v>239</v>
      </c>
      <c r="DE14" s="660"/>
      <c r="DF14" s="660"/>
      <c r="DG14" s="660"/>
      <c r="DH14" s="660"/>
      <c r="DI14" s="660"/>
      <c r="DJ14" s="660"/>
      <c r="DK14" s="660"/>
      <c r="DL14" s="660"/>
      <c r="DM14" s="660"/>
      <c r="DN14" s="660"/>
      <c r="DO14" s="660"/>
      <c r="DP14" s="661"/>
      <c r="DQ14" s="668">
        <v>376087</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24925</v>
      </c>
      <c r="S15" s="660"/>
      <c r="T15" s="660"/>
      <c r="U15" s="660"/>
      <c r="V15" s="660"/>
      <c r="W15" s="660"/>
      <c r="X15" s="660"/>
      <c r="Y15" s="661"/>
      <c r="Z15" s="662">
        <v>0.3</v>
      </c>
      <c r="AA15" s="662"/>
      <c r="AB15" s="662"/>
      <c r="AC15" s="662"/>
      <c r="AD15" s="663">
        <v>24925</v>
      </c>
      <c r="AE15" s="663"/>
      <c r="AF15" s="663"/>
      <c r="AG15" s="663"/>
      <c r="AH15" s="663"/>
      <c r="AI15" s="663"/>
      <c r="AJ15" s="663"/>
      <c r="AK15" s="663"/>
      <c r="AL15" s="664">
        <v>0.5</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60593</v>
      </c>
      <c r="BH15" s="660"/>
      <c r="BI15" s="660"/>
      <c r="BJ15" s="660"/>
      <c r="BK15" s="660"/>
      <c r="BL15" s="660"/>
      <c r="BM15" s="660"/>
      <c r="BN15" s="661"/>
      <c r="BO15" s="662">
        <v>3.1</v>
      </c>
      <c r="BP15" s="662"/>
      <c r="BQ15" s="662"/>
      <c r="BR15" s="662"/>
      <c r="BS15" s="668" t="s">
        <v>239</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840049</v>
      </c>
      <c r="CS15" s="660"/>
      <c r="CT15" s="660"/>
      <c r="CU15" s="660"/>
      <c r="CV15" s="660"/>
      <c r="CW15" s="660"/>
      <c r="CX15" s="660"/>
      <c r="CY15" s="661"/>
      <c r="CZ15" s="662">
        <v>10.199999999999999</v>
      </c>
      <c r="DA15" s="662"/>
      <c r="DB15" s="662"/>
      <c r="DC15" s="662"/>
      <c r="DD15" s="668">
        <v>219137</v>
      </c>
      <c r="DE15" s="660"/>
      <c r="DF15" s="660"/>
      <c r="DG15" s="660"/>
      <c r="DH15" s="660"/>
      <c r="DI15" s="660"/>
      <c r="DJ15" s="660"/>
      <c r="DK15" s="660"/>
      <c r="DL15" s="660"/>
      <c r="DM15" s="660"/>
      <c r="DN15" s="660"/>
      <c r="DO15" s="660"/>
      <c r="DP15" s="661"/>
      <c r="DQ15" s="668">
        <v>632245</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239</v>
      </c>
      <c r="AA16" s="662"/>
      <c r="AB16" s="662"/>
      <c r="AC16" s="662"/>
      <c r="AD16" s="663" t="s">
        <v>239</v>
      </c>
      <c r="AE16" s="663"/>
      <c r="AF16" s="663"/>
      <c r="AG16" s="663"/>
      <c r="AH16" s="663"/>
      <c r="AI16" s="663"/>
      <c r="AJ16" s="663"/>
      <c r="AK16" s="663"/>
      <c r="AL16" s="664" t="s">
        <v>239</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252</v>
      </c>
      <c r="BH16" s="660"/>
      <c r="BI16" s="660"/>
      <c r="BJ16" s="660"/>
      <c r="BK16" s="660"/>
      <c r="BL16" s="660"/>
      <c r="BM16" s="660"/>
      <c r="BN16" s="661"/>
      <c r="BO16" s="662" t="s">
        <v>239</v>
      </c>
      <c r="BP16" s="662"/>
      <c r="BQ16" s="662"/>
      <c r="BR16" s="662"/>
      <c r="BS16" s="668" t="s">
        <v>239</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t="s">
        <v>239</v>
      </c>
      <c r="CS16" s="660"/>
      <c r="CT16" s="660"/>
      <c r="CU16" s="660"/>
      <c r="CV16" s="660"/>
      <c r="CW16" s="660"/>
      <c r="CX16" s="660"/>
      <c r="CY16" s="661"/>
      <c r="CZ16" s="662" t="s">
        <v>124</v>
      </c>
      <c r="DA16" s="662"/>
      <c r="DB16" s="662"/>
      <c r="DC16" s="662"/>
      <c r="DD16" s="668" t="s">
        <v>239</v>
      </c>
      <c r="DE16" s="660"/>
      <c r="DF16" s="660"/>
      <c r="DG16" s="660"/>
      <c r="DH16" s="660"/>
      <c r="DI16" s="660"/>
      <c r="DJ16" s="660"/>
      <c r="DK16" s="660"/>
      <c r="DL16" s="660"/>
      <c r="DM16" s="660"/>
      <c r="DN16" s="660"/>
      <c r="DO16" s="660"/>
      <c r="DP16" s="661"/>
      <c r="DQ16" s="668" t="s">
        <v>239</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2282</v>
      </c>
      <c r="S17" s="660"/>
      <c r="T17" s="660"/>
      <c r="U17" s="660"/>
      <c r="V17" s="660"/>
      <c r="W17" s="660"/>
      <c r="X17" s="660"/>
      <c r="Y17" s="661"/>
      <c r="Z17" s="662">
        <v>0</v>
      </c>
      <c r="AA17" s="662"/>
      <c r="AB17" s="662"/>
      <c r="AC17" s="662"/>
      <c r="AD17" s="663">
        <v>2282</v>
      </c>
      <c r="AE17" s="663"/>
      <c r="AF17" s="663"/>
      <c r="AG17" s="663"/>
      <c r="AH17" s="663"/>
      <c r="AI17" s="663"/>
      <c r="AJ17" s="663"/>
      <c r="AK17" s="663"/>
      <c r="AL17" s="664">
        <v>0</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239</v>
      </c>
      <c r="BH17" s="660"/>
      <c r="BI17" s="660"/>
      <c r="BJ17" s="660"/>
      <c r="BK17" s="660"/>
      <c r="BL17" s="660"/>
      <c r="BM17" s="660"/>
      <c r="BN17" s="661"/>
      <c r="BO17" s="662" t="s">
        <v>124</v>
      </c>
      <c r="BP17" s="662"/>
      <c r="BQ17" s="662"/>
      <c r="BR17" s="662"/>
      <c r="BS17" s="668" t="s">
        <v>239</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1048913</v>
      </c>
      <c r="CS17" s="660"/>
      <c r="CT17" s="660"/>
      <c r="CU17" s="660"/>
      <c r="CV17" s="660"/>
      <c r="CW17" s="660"/>
      <c r="CX17" s="660"/>
      <c r="CY17" s="661"/>
      <c r="CZ17" s="662">
        <v>12.7</v>
      </c>
      <c r="DA17" s="662"/>
      <c r="DB17" s="662"/>
      <c r="DC17" s="662"/>
      <c r="DD17" s="668" t="s">
        <v>124</v>
      </c>
      <c r="DE17" s="660"/>
      <c r="DF17" s="660"/>
      <c r="DG17" s="660"/>
      <c r="DH17" s="660"/>
      <c r="DI17" s="660"/>
      <c r="DJ17" s="660"/>
      <c r="DK17" s="660"/>
      <c r="DL17" s="660"/>
      <c r="DM17" s="660"/>
      <c r="DN17" s="660"/>
      <c r="DO17" s="660"/>
      <c r="DP17" s="661"/>
      <c r="DQ17" s="668">
        <v>917437</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2524271</v>
      </c>
      <c r="S18" s="660"/>
      <c r="T18" s="660"/>
      <c r="U18" s="660"/>
      <c r="V18" s="660"/>
      <c r="W18" s="660"/>
      <c r="X18" s="660"/>
      <c r="Y18" s="661"/>
      <c r="Z18" s="662">
        <v>30.2</v>
      </c>
      <c r="AA18" s="662"/>
      <c r="AB18" s="662"/>
      <c r="AC18" s="662"/>
      <c r="AD18" s="663">
        <v>2263243</v>
      </c>
      <c r="AE18" s="663"/>
      <c r="AF18" s="663"/>
      <c r="AG18" s="663"/>
      <c r="AH18" s="663"/>
      <c r="AI18" s="663"/>
      <c r="AJ18" s="663"/>
      <c r="AK18" s="663"/>
      <c r="AL18" s="664">
        <v>49.3</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239</v>
      </c>
      <c r="BH18" s="660"/>
      <c r="BI18" s="660"/>
      <c r="BJ18" s="660"/>
      <c r="BK18" s="660"/>
      <c r="BL18" s="660"/>
      <c r="BM18" s="660"/>
      <c r="BN18" s="661"/>
      <c r="BO18" s="662" t="s">
        <v>124</v>
      </c>
      <c r="BP18" s="662"/>
      <c r="BQ18" s="662"/>
      <c r="BR18" s="662"/>
      <c r="BS18" s="668" t="s">
        <v>239</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239</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252</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v>2263243</v>
      </c>
      <c r="S19" s="660"/>
      <c r="T19" s="660"/>
      <c r="U19" s="660"/>
      <c r="V19" s="660"/>
      <c r="W19" s="660"/>
      <c r="X19" s="660"/>
      <c r="Y19" s="661"/>
      <c r="Z19" s="662">
        <v>27</v>
      </c>
      <c r="AA19" s="662"/>
      <c r="AB19" s="662"/>
      <c r="AC19" s="662"/>
      <c r="AD19" s="663">
        <v>2263243</v>
      </c>
      <c r="AE19" s="663"/>
      <c r="AF19" s="663"/>
      <c r="AG19" s="663"/>
      <c r="AH19" s="663"/>
      <c r="AI19" s="663"/>
      <c r="AJ19" s="663"/>
      <c r="AK19" s="663"/>
      <c r="AL19" s="664">
        <v>49.3</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124</v>
      </c>
      <c r="BP19" s="662"/>
      <c r="BQ19" s="662"/>
      <c r="BR19" s="662"/>
      <c r="BS19" s="668" t="s">
        <v>239</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239</v>
      </c>
      <c r="CS19" s="660"/>
      <c r="CT19" s="660"/>
      <c r="CU19" s="660"/>
      <c r="CV19" s="660"/>
      <c r="CW19" s="660"/>
      <c r="CX19" s="660"/>
      <c r="CY19" s="661"/>
      <c r="CZ19" s="662" t="s">
        <v>124</v>
      </c>
      <c r="DA19" s="662"/>
      <c r="DB19" s="662"/>
      <c r="DC19" s="662"/>
      <c r="DD19" s="668" t="s">
        <v>239</v>
      </c>
      <c r="DE19" s="660"/>
      <c r="DF19" s="660"/>
      <c r="DG19" s="660"/>
      <c r="DH19" s="660"/>
      <c r="DI19" s="660"/>
      <c r="DJ19" s="660"/>
      <c r="DK19" s="660"/>
      <c r="DL19" s="660"/>
      <c r="DM19" s="660"/>
      <c r="DN19" s="660"/>
      <c r="DO19" s="660"/>
      <c r="DP19" s="661"/>
      <c r="DQ19" s="668" t="s">
        <v>239</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261028</v>
      </c>
      <c r="S20" s="660"/>
      <c r="T20" s="660"/>
      <c r="U20" s="660"/>
      <c r="V20" s="660"/>
      <c r="W20" s="660"/>
      <c r="X20" s="660"/>
      <c r="Y20" s="661"/>
      <c r="Z20" s="662">
        <v>3.1</v>
      </c>
      <c r="AA20" s="662"/>
      <c r="AB20" s="662"/>
      <c r="AC20" s="662"/>
      <c r="AD20" s="663" t="s">
        <v>124</v>
      </c>
      <c r="AE20" s="663"/>
      <c r="AF20" s="663"/>
      <c r="AG20" s="663"/>
      <c r="AH20" s="663"/>
      <c r="AI20" s="663"/>
      <c r="AJ20" s="663"/>
      <c r="AK20" s="663"/>
      <c r="AL20" s="664" t="s">
        <v>252</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t="s">
        <v>239</v>
      </c>
      <c r="BH20" s="660"/>
      <c r="BI20" s="660"/>
      <c r="BJ20" s="660"/>
      <c r="BK20" s="660"/>
      <c r="BL20" s="660"/>
      <c r="BM20" s="660"/>
      <c r="BN20" s="661"/>
      <c r="BO20" s="662" t="s">
        <v>124</v>
      </c>
      <c r="BP20" s="662"/>
      <c r="BQ20" s="662"/>
      <c r="BR20" s="662"/>
      <c r="BS20" s="668" t="s">
        <v>124</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8249847</v>
      </c>
      <c r="CS20" s="660"/>
      <c r="CT20" s="660"/>
      <c r="CU20" s="660"/>
      <c r="CV20" s="660"/>
      <c r="CW20" s="660"/>
      <c r="CX20" s="660"/>
      <c r="CY20" s="661"/>
      <c r="CZ20" s="662">
        <v>100</v>
      </c>
      <c r="DA20" s="662"/>
      <c r="DB20" s="662"/>
      <c r="DC20" s="662"/>
      <c r="DD20" s="668">
        <v>1498773</v>
      </c>
      <c r="DE20" s="660"/>
      <c r="DF20" s="660"/>
      <c r="DG20" s="660"/>
      <c r="DH20" s="660"/>
      <c r="DI20" s="660"/>
      <c r="DJ20" s="660"/>
      <c r="DK20" s="660"/>
      <c r="DL20" s="660"/>
      <c r="DM20" s="660"/>
      <c r="DN20" s="660"/>
      <c r="DO20" s="660"/>
      <c r="DP20" s="661"/>
      <c r="DQ20" s="668">
        <v>5407672</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252</v>
      </c>
      <c r="AA21" s="662"/>
      <c r="AB21" s="662"/>
      <c r="AC21" s="662"/>
      <c r="AD21" s="663" t="s">
        <v>124</v>
      </c>
      <c r="AE21" s="663"/>
      <c r="AF21" s="663"/>
      <c r="AG21" s="663"/>
      <c r="AH21" s="663"/>
      <c r="AI21" s="663"/>
      <c r="AJ21" s="663"/>
      <c r="AK21" s="663"/>
      <c r="AL21" s="664" t="s">
        <v>124</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255</v>
      </c>
      <c r="BH21" s="660"/>
      <c r="BI21" s="660"/>
      <c r="BJ21" s="660"/>
      <c r="BK21" s="660"/>
      <c r="BL21" s="660"/>
      <c r="BM21" s="660"/>
      <c r="BN21" s="661"/>
      <c r="BO21" s="662" t="s">
        <v>239</v>
      </c>
      <c r="BP21" s="662"/>
      <c r="BQ21" s="662"/>
      <c r="BR21" s="662"/>
      <c r="BS21" s="668" t="s">
        <v>239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4810132</v>
      </c>
      <c r="S22" s="660"/>
      <c r="T22" s="660"/>
      <c r="U22" s="660"/>
      <c r="V22" s="660"/>
      <c r="W22" s="660"/>
      <c r="X22" s="660"/>
      <c r="Y22" s="661"/>
      <c r="Z22" s="662">
        <v>57.5</v>
      </c>
      <c r="AA22" s="662"/>
      <c r="AB22" s="662"/>
      <c r="AC22" s="662"/>
      <c r="AD22" s="663">
        <v>4549104</v>
      </c>
      <c r="AE22" s="663"/>
      <c r="AF22" s="663"/>
      <c r="AG22" s="663"/>
      <c r="AH22" s="663"/>
      <c r="AI22" s="663"/>
      <c r="AJ22" s="663"/>
      <c r="AK22" s="663"/>
      <c r="AL22" s="664">
        <v>99</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239</v>
      </c>
      <c r="BH22" s="660"/>
      <c r="BI22" s="660"/>
      <c r="BJ22" s="660"/>
      <c r="BK22" s="660"/>
      <c r="BL22" s="660"/>
      <c r="BM22" s="660"/>
      <c r="BN22" s="661"/>
      <c r="BO22" s="662" t="s">
        <v>252</v>
      </c>
      <c r="BP22" s="662"/>
      <c r="BQ22" s="662"/>
      <c r="BR22" s="662"/>
      <c r="BS22" s="668" t="s">
        <v>124</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1209</v>
      </c>
      <c r="S23" s="660"/>
      <c r="T23" s="660"/>
      <c r="U23" s="660"/>
      <c r="V23" s="660"/>
      <c r="W23" s="660"/>
      <c r="X23" s="660"/>
      <c r="Y23" s="661"/>
      <c r="Z23" s="662">
        <v>0</v>
      </c>
      <c r="AA23" s="662"/>
      <c r="AB23" s="662"/>
      <c r="AC23" s="662"/>
      <c r="AD23" s="663">
        <v>1209</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239</v>
      </c>
      <c r="BH23" s="660"/>
      <c r="BI23" s="660"/>
      <c r="BJ23" s="660"/>
      <c r="BK23" s="660"/>
      <c r="BL23" s="660"/>
      <c r="BM23" s="660"/>
      <c r="BN23" s="661"/>
      <c r="BO23" s="662" t="s">
        <v>124</v>
      </c>
      <c r="BP23" s="662"/>
      <c r="BQ23" s="662"/>
      <c r="BR23" s="662"/>
      <c r="BS23" s="668" t="s">
        <v>239</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27127</v>
      </c>
      <c r="S24" s="660"/>
      <c r="T24" s="660"/>
      <c r="U24" s="660"/>
      <c r="V24" s="660"/>
      <c r="W24" s="660"/>
      <c r="X24" s="660"/>
      <c r="Y24" s="661"/>
      <c r="Z24" s="662">
        <v>0.3</v>
      </c>
      <c r="AA24" s="662"/>
      <c r="AB24" s="662"/>
      <c r="AC24" s="662"/>
      <c r="AD24" s="663" t="s">
        <v>239</v>
      </c>
      <c r="AE24" s="663"/>
      <c r="AF24" s="663"/>
      <c r="AG24" s="663"/>
      <c r="AH24" s="663"/>
      <c r="AI24" s="663"/>
      <c r="AJ24" s="663"/>
      <c r="AK24" s="663"/>
      <c r="AL24" s="664" t="s">
        <v>239</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239</v>
      </c>
      <c r="BH24" s="660"/>
      <c r="BI24" s="660"/>
      <c r="BJ24" s="660"/>
      <c r="BK24" s="660"/>
      <c r="BL24" s="660"/>
      <c r="BM24" s="660"/>
      <c r="BN24" s="661"/>
      <c r="BO24" s="662" t="s">
        <v>239</v>
      </c>
      <c r="BP24" s="662"/>
      <c r="BQ24" s="662"/>
      <c r="BR24" s="662"/>
      <c r="BS24" s="668" t="s">
        <v>239</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2654894</v>
      </c>
      <c r="CS24" s="649"/>
      <c r="CT24" s="649"/>
      <c r="CU24" s="649"/>
      <c r="CV24" s="649"/>
      <c r="CW24" s="649"/>
      <c r="CX24" s="649"/>
      <c r="CY24" s="650"/>
      <c r="CZ24" s="653">
        <v>32.200000000000003</v>
      </c>
      <c r="DA24" s="654"/>
      <c r="DB24" s="654"/>
      <c r="DC24" s="673"/>
      <c r="DD24" s="694">
        <v>2146401</v>
      </c>
      <c r="DE24" s="649"/>
      <c r="DF24" s="649"/>
      <c r="DG24" s="649"/>
      <c r="DH24" s="649"/>
      <c r="DI24" s="649"/>
      <c r="DJ24" s="649"/>
      <c r="DK24" s="650"/>
      <c r="DL24" s="694">
        <v>2134133</v>
      </c>
      <c r="DM24" s="649"/>
      <c r="DN24" s="649"/>
      <c r="DO24" s="649"/>
      <c r="DP24" s="649"/>
      <c r="DQ24" s="649"/>
      <c r="DR24" s="649"/>
      <c r="DS24" s="649"/>
      <c r="DT24" s="649"/>
      <c r="DU24" s="649"/>
      <c r="DV24" s="650"/>
      <c r="DW24" s="653">
        <v>44.5</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235995</v>
      </c>
      <c r="S25" s="660"/>
      <c r="T25" s="660"/>
      <c r="U25" s="660"/>
      <c r="V25" s="660"/>
      <c r="W25" s="660"/>
      <c r="X25" s="660"/>
      <c r="Y25" s="661"/>
      <c r="Z25" s="662">
        <v>2.8</v>
      </c>
      <c r="AA25" s="662"/>
      <c r="AB25" s="662"/>
      <c r="AC25" s="662"/>
      <c r="AD25" s="663" t="s">
        <v>239</v>
      </c>
      <c r="AE25" s="663"/>
      <c r="AF25" s="663"/>
      <c r="AG25" s="663"/>
      <c r="AH25" s="663"/>
      <c r="AI25" s="663"/>
      <c r="AJ25" s="663"/>
      <c r="AK25" s="663"/>
      <c r="AL25" s="664" t="s">
        <v>124</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239</v>
      </c>
      <c r="BP25" s="662"/>
      <c r="BQ25" s="662"/>
      <c r="BR25" s="662"/>
      <c r="BS25" s="668" t="s">
        <v>239</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1157924</v>
      </c>
      <c r="CS25" s="695"/>
      <c r="CT25" s="695"/>
      <c r="CU25" s="695"/>
      <c r="CV25" s="695"/>
      <c r="CW25" s="695"/>
      <c r="CX25" s="695"/>
      <c r="CY25" s="696"/>
      <c r="CZ25" s="664">
        <v>14</v>
      </c>
      <c r="DA25" s="692"/>
      <c r="DB25" s="692"/>
      <c r="DC25" s="697"/>
      <c r="DD25" s="668">
        <v>1098961</v>
      </c>
      <c r="DE25" s="695"/>
      <c r="DF25" s="695"/>
      <c r="DG25" s="695"/>
      <c r="DH25" s="695"/>
      <c r="DI25" s="695"/>
      <c r="DJ25" s="695"/>
      <c r="DK25" s="696"/>
      <c r="DL25" s="668">
        <v>1086693</v>
      </c>
      <c r="DM25" s="695"/>
      <c r="DN25" s="695"/>
      <c r="DO25" s="695"/>
      <c r="DP25" s="695"/>
      <c r="DQ25" s="695"/>
      <c r="DR25" s="695"/>
      <c r="DS25" s="695"/>
      <c r="DT25" s="695"/>
      <c r="DU25" s="695"/>
      <c r="DV25" s="696"/>
      <c r="DW25" s="664">
        <v>22.6</v>
      </c>
      <c r="DX25" s="692"/>
      <c r="DY25" s="692"/>
      <c r="DZ25" s="692"/>
      <c r="EA25" s="692"/>
      <c r="EB25" s="692"/>
      <c r="EC25" s="693"/>
    </row>
    <row r="26" spans="2:133" ht="11.25" customHeight="1">
      <c r="B26" s="656" t="s">
        <v>294</v>
      </c>
      <c r="C26" s="657"/>
      <c r="D26" s="657"/>
      <c r="E26" s="657"/>
      <c r="F26" s="657"/>
      <c r="G26" s="657"/>
      <c r="H26" s="657"/>
      <c r="I26" s="657"/>
      <c r="J26" s="657"/>
      <c r="K26" s="657"/>
      <c r="L26" s="657"/>
      <c r="M26" s="657"/>
      <c r="N26" s="657"/>
      <c r="O26" s="657"/>
      <c r="P26" s="657"/>
      <c r="Q26" s="658"/>
      <c r="R26" s="659">
        <v>5118</v>
      </c>
      <c r="S26" s="660"/>
      <c r="T26" s="660"/>
      <c r="U26" s="660"/>
      <c r="V26" s="660"/>
      <c r="W26" s="660"/>
      <c r="X26" s="660"/>
      <c r="Y26" s="661"/>
      <c r="Z26" s="662">
        <v>0.1</v>
      </c>
      <c r="AA26" s="662"/>
      <c r="AB26" s="662"/>
      <c r="AC26" s="662"/>
      <c r="AD26" s="663" t="s">
        <v>124</v>
      </c>
      <c r="AE26" s="663"/>
      <c r="AF26" s="663"/>
      <c r="AG26" s="663"/>
      <c r="AH26" s="663"/>
      <c r="AI26" s="663"/>
      <c r="AJ26" s="663"/>
      <c r="AK26" s="663"/>
      <c r="AL26" s="664" t="s">
        <v>239</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239</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764462</v>
      </c>
      <c r="CS26" s="660"/>
      <c r="CT26" s="660"/>
      <c r="CU26" s="660"/>
      <c r="CV26" s="660"/>
      <c r="CW26" s="660"/>
      <c r="CX26" s="660"/>
      <c r="CY26" s="661"/>
      <c r="CZ26" s="664">
        <v>9.3000000000000007</v>
      </c>
      <c r="DA26" s="692"/>
      <c r="DB26" s="692"/>
      <c r="DC26" s="697"/>
      <c r="DD26" s="668">
        <v>712862</v>
      </c>
      <c r="DE26" s="660"/>
      <c r="DF26" s="660"/>
      <c r="DG26" s="660"/>
      <c r="DH26" s="660"/>
      <c r="DI26" s="660"/>
      <c r="DJ26" s="660"/>
      <c r="DK26" s="661"/>
      <c r="DL26" s="668" t="s">
        <v>239</v>
      </c>
      <c r="DM26" s="660"/>
      <c r="DN26" s="660"/>
      <c r="DO26" s="660"/>
      <c r="DP26" s="660"/>
      <c r="DQ26" s="660"/>
      <c r="DR26" s="660"/>
      <c r="DS26" s="660"/>
      <c r="DT26" s="660"/>
      <c r="DU26" s="660"/>
      <c r="DV26" s="661"/>
      <c r="DW26" s="664" t="s">
        <v>239</v>
      </c>
      <c r="DX26" s="692"/>
      <c r="DY26" s="692"/>
      <c r="DZ26" s="692"/>
      <c r="EA26" s="692"/>
      <c r="EB26" s="692"/>
      <c r="EC26" s="693"/>
    </row>
    <row r="27" spans="2:133" ht="11.25" customHeight="1">
      <c r="B27" s="656" t="s">
        <v>297</v>
      </c>
      <c r="C27" s="657"/>
      <c r="D27" s="657"/>
      <c r="E27" s="657"/>
      <c r="F27" s="657"/>
      <c r="G27" s="657"/>
      <c r="H27" s="657"/>
      <c r="I27" s="657"/>
      <c r="J27" s="657"/>
      <c r="K27" s="657"/>
      <c r="L27" s="657"/>
      <c r="M27" s="657"/>
      <c r="N27" s="657"/>
      <c r="O27" s="657"/>
      <c r="P27" s="657"/>
      <c r="Q27" s="658"/>
      <c r="R27" s="659">
        <v>604879</v>
      </c>
      <c r="S27" s="660"/>
      <c r="T27" s="660"/>
      <c r="U27" s="660"/>
      <c r="V27" s="660"/>
      <c r="W27" s="660"/>
      <c r="X27" s="660"/>
      <c r="Y27" s="661"/>
      <c r="Z27" s="662">
        <v>7.2</v>
      </c>
      <c r="AA27" s="662"/>
      <c r="AB27" s="662"/>
      <c r="AC27" s="662"/>
      <c r="AD27" s="663" t="s">
        <v>124</v>
      </c>
      <c r="AE27" s="663"/>
      <c r="AF27" s="663"/>
      <c r="AG27" s="663"/>
      <c r="AH27" s="663"/>
      <c r="AI27" s="663"/>
      <c r="AJ27" s="663"/>
      <c r="AK27" s="663"/>
      <c r="AL27" s="664" t="s">
        <v>124</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1930049</v>
      </c>
      <c r="BH27" s="660"/>
      <c r="BI27" s="660"/>
      <c r="BJ27" s="660"/>
      <c r="BK27" s="660"/>
      <c r="BL27" s="660"/>
      <c r="BM27" s="660"/>
      <c r="BN27" s="661"/>
      <c r="BO27" s="662">
        <v>100</v>
      </c>
      <c r="BP27" s="662"/>
      <c r="BQ27" s="662"/>
      <c r="BR27" s="662"/>
      <c r="BS27" s="668">
        <v>9852</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448057</v>
      </c>
      <c r="CS27" s="695"/>
      <c r="CT27" s="695"/>
      <c r="CU27" s="695"/>
      <c r="CV27" s="695"/>
      <c r="CW27" s="695"/>
      <c r="CX27" s="695"/>
      <c r="CY27" s="696"/>
      <c r="CZ27" s="664">
        <v>5.4</v>
      </c>
      <c r="DA27" s="692"/>
      <c r="DB27" s="692"/>
      <c r="DC27" s="697"/>
      <c r="DD27" s="668">
        <v>130003</v>
      </c>
      <c r="DE27" s="695"/>
      <c r="DF27" s="695"/>
      <c r="DG27" s="695"/>
      <c r="DH27" s="695"/>
      <c r="DI27" s="695"/>
      <c r="DJ27" s="695"/>
      <c r="DK27" s="696"/>
      <c r="DL27" s="668">
        <v>130003</v>
      </c>
      <c r="DM27" s="695"/>
      <c r="DN27" s="695"/>
      <c r="DO27" s="695"/>
      <c r="DP27" s="695"/>
      <c r="DQ27" s="695"/>
      <c r="DR27" s="695"/>
      <c r="DS27" s="695"/>
      <c r="DT27" s="695"/>
      <c r="DU27" s="695"/>
      <c r="DV27" s="696"/>
      <c r="DW27" s="664">
        <v>2.7</v>
      </c>
      <c r="DX27" s="692"/>
      <c r="DY27" s="692"/>
      <c r="DZ27" s="692"/>
      <c r="EA27" s="692"/>
      <c r="EB27" s="692"/>
      <c r="EC27" s="693"/>
    </row>
    <row r="28" spans="2:133" ht="11.25" customHeight="1">
      <c r="B28" s="701" t="s">
        <v>300</v>
      </c>
      <c r="C28" s="702"/>
      <c r="D28" s="702"/>
      <c r="E28" s="702"/>
      <c r="F28" s="702"/>
      <c r="G28" s="702"/>
      <c r="H28" s="702"/>
      <c r="I28" s="702"/>
      <c r="J28" s="702"/>
      <c r="K28" s="702"/>
      <c r="L28" s="702"/>
      <c r="M28" s="702"/>
      <c r="N28" s="702"/>
      <c r="O28" s="702"/>
      <c r="P28" s="702"/>
      <c r="Q28" s="703"/>
      <c r="R28" s="659">
        <v>34104</v>
      </c>
      <c r="S28" s="660"/>
      <c r="T28" s="660"/>
      <c r="U28" s="660"/>
      <c r="V28" s="660"/>
      <c r="W28" s="660"/>
      <c r="X28" s="660"/>
      <c r="Y28" s="661"/>
      <c r="Z28" s="662">
        <v>0.4</v>
      </c>
      <c r="AA28" s="662"/>
      <c r="AB28" s="662"/>
      <c r="AC28" s="662"/>
      <c r="AD28" s="663">
        <v>34104</v>
      </c>
      <c r="AE28" s="663"/>
      <c r="AF28" s="663"/>
      <c r="AG28" s="663"/>
      <c r="AH28" s="663"/>
      <c r="AI28" s="663"/>
      <c r="AJ28" s="663"/>
      <c r="AK28" s="663"/>
      <c r="AL28" s="664">
        <v>0.7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1048913</v>
      </c>
      <c r="CS28" s="660"/>
      <c r="CT28" s="660"/>
      <c r="CU28" s="660"/>
      <c r="CV28" s="660"/>
      <c r="CW28" s="660"/>
      <c r="CX28" s="660"/>
      <c r="CY28" s="661"/>
      <c r="CZ28" s="664">
        <v>12.7</v>
      </c>
      <c r="DA28" s="692"/>
      <c r="DB28" s="692"/>
      <c r="DC28" s="697"/>
      <c r="DD28" s="668">
        <v>917437</v>
      </c>
      <c r="DE28" s="660"/>
      <c r="DF28" s="660"/>
      <c r="DG28" s="660"/>
      <c r="DH28" s="660"/>
      <c r="DI28" s="660"/>
      <c r="DJ28" s="660"/>
      <c r="DK28" s="661"/>
      <c r="DL28" s="668">
        <v>917437</v>
      </c>
      <c r="DM28" s="660"/>
      <c r="DN28" s="660"/>
      <c r="DO28" s="660"/>
      <c r="DP28" s="660"/>
      <c r="DQ28" s="660"/>
      <c r="DR28" s="660"/>
      <c r="DS28" s="660"/>
      <c r="DT28" s="660"/>
      <c r="DU28" s="660"/>
      <c r="DV28" s="661"/>
      <c r="DW28" s="664">
        <v>19.100000000000001</v>
      </c>
      <c r="DX28" s="692"/>
      <c r="DY28" s="692"/>
      <c r="DZ28" s="692"/>
      <c r="EA28" s="692"/>
      <c r="EB28" s="692"/>
      <c r="EC28" s="693"/>
    </row>
    <row r="29" spans="2:133" ht="11.25" customHeight="1">
      <c r="B29" s="656" t="s">
        <v>302</v>
      </c>
      <c r="C29" s="657"/>
      <c r="D29" s="657"/>
      <c r="E29" s="657"/>
      <c r="F29" s="657"/>
      <c r="G29" s="657"/>
      <c r="H29" s="657"/>
      <c r="I29" s="657"/>
      <c r="J29" s="657"/>
      <c r="K29" s="657"/>
      <c r="L29" s="657"/>
      <c r="M29" s="657"/>
      <c r="N29" s="657"/>
      <c r="O29" s="657"/>
      <c r="P29" s="657"/>
      <c r="Q29" s="658"/>
      <c r="R29" s="659">
        <v>682761</v>
      </c>
      <c r="S29" s="660"/>
      <c r="T29" s="660"/>
      <c r="U29" s="660"/>
      <c r="V29" s="660"/>
      <c r="W29" s="660"/>
      <c r="X29" s="660"/>
      <c r="Y29" s="661"/>
      <c r="Z29" s="662">
        <v>8.1999999999999993</v>
      </c>
      <c r="AA29" s="662"/>
      <c r="AB29" s="662"/>
      <c r="AC29" s="662"/>
      <c r="AD29" s="663" t="s">
        <v>239</v>
      </c>
      <c r="AE29" s="663"/>
      <c r="AF29" s="663"/>
      <c r="AG29" s="663"/>
      <c r="AH29" s="663"/>
      <c r="AI29" s="663"/>
      <c r="AJ29" s="663"/>
      <c r="AK29" s="663"/>
      <c r="AL29" s="664" t="s">
        <v>239</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1048833</v>
      </c>
      <c r="CS29" s="695"/>
      <c r="CT29" s="695"/>
      <c r="CU29" s="695"/>
      <c r="CV29" s="695"/>
      <c r="CW29" s="695"/>
      <c r="CX29" s="695"/>
      <c r="CY29" s="696"/>
      <c r="CZ29" s="664">
        <v>12.7</v>
      </c>
      <c r="DA29" s="692"/>
      <c r="DB29" s="692"/>
      <c r="DC29" s="697"/>
      <c r="DD29" s="668">
        <v>917357</v>
      </c>
      <c r="DE29" s="695"/>
      <c r="DF29" s="695"/>
      <c r="DG29" s="695"/>
      <c r="DH29" s="695"/>
      <c r="DI29" s="695"/>
      <c r="DJ29" s="695"/>
      <c r="DK29" s="696"/>
      <c r="DL29" s="668">
        <v>917357</v>
      </c>
      <c r="DM29" s="695"/>
      <c r="DN29" s="695"/>
      <c r="DO29" s="695"/>
      <c r="DP29" s="695"/>
      <c r="DQ29" s="695"/>
      <c r="DR29" s="695"/>
      <c r="DS29" s="695"/>
      <c r="DT29" s="695"/>
      <c r="DU29" s="695"/>
      <c r="DV29" s="696"/>
      <c r="DW29" s="664">
        <v>19.100000000000001</v>
      </c>
      <c r="DX29" s="692"/>
      <c r="DY29" s="692"/>
      <c r="DZ29" s="692"/>
      <c r="EA29" s="692"/>
      <c r="EB29" s="692"/>
      <c r="EC29" s="693"/>
    </row>
    <row r="30" spans="2:133" ht="11.25" customHeight="1">
      <c r="B30" s="656" t="s">
        <v>307</v>
      </c>
      <c r="C30" s="657"/>
      <c r="D30" s="657"/>
      <c r="E30" s="657"/>
      <c r="F30" s="657"/>
      <c r="G30" s="657"/>
      <c r="H30" s="657"/>
      <c r="I30" s="657"/>
      <c r="J30" s="657"/>
      <c r="K30" s="657"/>
      <c r="L30" s="657"/>
      <c r="M30" s="657"/>
      <c r="N30" s="657"/>
      <c r="O30" s="657"/>
      <c r="P30" s="657"/>
      <c r="Q30" s="658"/>
      <c r="R30" s="659">
        <v>46597</v>
      </c>
      <c r="S30" s="660"/>
      <c r="T30" s="660"/>
      <c r="U30" s="660"/>
      <c r="V30" s="660"/>
      <c r="W30" s="660"/>
      <c r="X30" s="660"/>
      <c r="Y30" s="661"/>
      <c r="Z30" s="662">
        <v>0.6</v>
      </c>
      <c r="AA30" s="662"/>
      <c r="AB30" s="662"/>
      <c r="AC30" s="662"/>
      <c r="AD30" s="663">
        <v>9181</v>
      </c>
      <c r="AE30" s="663"/>
      <c r="AF30" s="663"/>
      <c r="AG30" s="663"/>
      <c r="AH30" s="663"/>
      <c r="AI30" s="663"/>
      <c r="AJ30" s="663"/>
      <c r="AK30" s="663"/>
      <c r="AL30" s="664">
        <v>0.2</v>
      </c>
      <c r="AM30" s="665"/>
      <c r="AN30" s="665"/>
      <c r="AO30" s="666"/>
      <c r="AP30" s="707" t="s">
        <v>308</v>
      </c>
      <c r="AQ30" s="708"/>
      <c r="AR30" s="708"/>
      <c r="AS30" s="708"/>
      <c r="AT30" s="713" t="s">
        <v>309</v>
      </c>
      <c r="AU30" s="210"/>
      <c r="AV30" s="210"/>
      <c r="AW30" s="210"/>
      <c r="AX30" s="645" t="s">
        <v>184</v>
      </c>
      <c r="AY30" s="646"/>
      <c r="AZ30" s="646"/>
      <c r="BA30" s="646"/>
      <c r="BB30" s="646"/>
      <c r="BC30" s="646"/>
      <c r="BD30" s="646"/>
      <c r="BE30" s="646"/>
      <c r="BF30" s="647"/>
      <c r="BG30" s="719">
        <v>98.5</v>
      </c>
      <c r="BH30" s="720"/>
      <c r="BI30" s="720"/>
      <c r="BJ30" s="720"/>
      <c r="BK30" s="720"/>
      <c r="BL30" s="720"/>
      <c r="BM30" s="654">
        <v>82.5</v>
      </c>
      <c r="BN30" s="720"/>
      <c r="BO30" s="720"/>
      <c r="BP30" s="720"/>
      <c r="BQ30" s="721"/>
      <c r="BR30" s="719">
        <v>98</v>
      </c>
      <c r="BS30" s="720"/>
      <c r="BT30" s="720"/>
      <c r="BU30" s="720"/>
      <c r="BV30" s="720"/>
      <c r="BW30" s="720"/>
      <c r="BX30" s="654">
        <v>83.6</v>
      </c>
      <c r="BY30" s="720"/>
      <c r="BZ30" s="720"/>
      <c r="CA30" s="720"/>
      <c r="CB30" s="721"/>
      <c r="CD30" s="724"/>
      <c r="CE30" s="725"/>
      <c r="CF30" s="674" t="s">
        <v>310</v>
      </c>
      <c r="CG30" s="675"/>
      <c r="CH30" s="675"/>
      <c r="CI30" s="675"/>
      <c r="CJ30" s="675"/>
      <c r="CK30" s="675"/>
      <c r="CL30" s="675"/>
      <c r="CM30" s="675"/>
      <c r="CN30" s="675"/>
      <c r="CO30" s="675"/>
      <c r="CP30" s="675"/>
      <c r="CQ30" s="676"/>
      <c r="CR30" s="659">
        <v>970213</v>
      </c>
      <c r="CS30" s="660"/>
      <c r="CT30" s="660"/>
      <c r="CU30" s="660"/>
      <c r="CV30" s="660"/>
      <c r="CW30" s="660"/>
      <c r="CX30" s="660"/>
      <c r="CY30" s="661"/>
      <c r="CZ30" s="664">
        <v>11.8</v>
      </c>
      <c r="DA30" s="692"/>
      <c r="DB30" s="692"/>
      <c r="DC30" s="697"/>
      <c r="DD30" s="668">
        <v>838737</v>
      </c>
      <c r="DE30" s="660"/>
      <c r="DF30" s="660"/>
      <c r="DG30" s="660"/>
      <c r="DH30" s="660"/>
      <c r="DI30" s="660"/>
      <c r="DJ30" s="660"/>
      <c r="DK30" s="661"/>
      <c r="DL30" s="668">
        <v>838737</v>
      </c>
      <c r="DM30" s="660"/>
      <c r="DN30" s="660"/>
      <c r="DO30" s="660"/>
      <c r="DP30" s="660"/>
      <c r="DQ30" s="660"/>
      <c r="DR30" s="660"/>
      <c r="DS30" s="660"/>
      <c r="DT30" s="660"/>
      <c r="DU30" s="660"/>
      <c r="DV30" s="661"/>
      <c r="DW30" s="664">
        <v>17.5</v>
      </c>
      <c r="DX30" s="692"/>
      <c r="DY30" s="692"/>
      <c r="DZ30" s="692"/>
      <c r="EA30" s="692"/>
      <c r="EB30" s="692"/>
      <c r="EC30" s="693"/>
    </row>
    <row r="31" spans="2:133" ht="11.25" customHeight="1">
      <c r="B31" s="656" t="s">
        <v>311</v>
      </c>
      <c r="C31" s="657"/>
      <c r="D31" s="657"/>
      <c r="E31" s="657"/>
      <c r="F31" s="657"/>
      <c r="G31" s="657"/>
      <c r="H31" s="657"/>
      <c r="I31" s="657"/>
      <c r="J31" s="657"/>
      <c r="K31" s="657"/>
      <c r="L31" s="657"/>
      <c r="M31" s="657"/>
      <c r="N31" s="657"/>
      <c r="O31" s="657"/>
      <c r="P31" s="657"/>
      <c r="Q31" s="658"/>
      <c r="R31" s="659">
        <v>436129</v>
      </c>
      <c r="S31" s="660"/>
      <c r="T31" s="660"/>
      <c r="U31" s="660"/>
      <c r="V31" s="660"/>
      <c r="W31" s="660"/>
      <c r="X31" s="660"/>
      <c r="Y31" s="661"/>
      <c r="Z31" s="662">
        <v>5.2</v>
      </c>
      <c r="AA31" s="662"/>
      <c r="AB31" s="662"/>
      <c r="AC31" s="662"/>
      <c r="AD31" s="663" t="s">
        <v>255</v>
      </c>
      <c r="AE31" s="663"/>
      <c r="AF31" s="663"/>
      <c r="AG31" s="663"/>
      <c r="AH31" s="663"/>
      <c r="AI31" s="663"/>
      <c r="AJ31" s="663"/>
      <c r="AK31" s="663"/>
      <c r="AL31" s="664" t="s">
        <v>124</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99.4</v>
      </c>
      <c r="BH31" s="695"/>
      <c r="BI31" s="695"/>
      <c r="BJ31" s="695"/>
      <c r="BK31" s="695"/>
      <c r="BL31" s="695"/>
      <c r="BM31" s="665">
        <v>96.9</v>
      </c>
      <c r="BN31" s="717"/>
      <c r="BO31" s="717"/>
      <c r="BP31" s="717"/>
      <c r="BQ31" s="718"/>
      <c r="BR31" s="716">
        <v>99.4</v>
      </c>
      <c r="BS31" s="695"/>
      <c r="BT31" s="695"/>
      <c r="BU31" s="695"/>
      <c r="BV31" s="695"/>
      <c r="BW31" s="695"/>
      <c r="BX31" s="665">
        <v>96.9</v>
      </c>
      <c r="BY31" s="717"/>
      <c r="BZ31" s="717"/>
      <c r="CA31" s="717"/>
      <c r="CB31" s="718"/>
      <c r="CD31" s="724"/>
      <c r="CE31" s="725"/>
      <c r="CF31" s="674" t="s">
        <v>314</v>
      </c>
      <c r="CG31" s="675"/>
      <c r="CH31" s="675"/>
      <c r="CI31" s="675"/>
      <c r="CJ31" s="675"/>
      <c r="CK31" s="675"/>
      <c r="CL31" s="675"/>
      <c r="CM31" s="675"/>
      <c r="CN31" s="675"/>
      <c r="CO31" s="675"/>
      <c r="CP31" s="675"/>
      <c r="CQ31" s="676"/>
      <c r="CR31" s="659">
        <v>78620</v>
      </c>
      <c r="CS31" s="695"/>
      <c r="CT31" s="695"/>
      <c r="CU31" s="695"/>
      <c r="CV31" s="695"/>
      <c r="CW31" s="695"/>
      <c r="CX31" s="695"/>
      <c r="CY31" s="696"/>
      <c r="CZ31" s="664">
        <v>1</v>
      </c>
      <c r="DA31" s="692"/>
      <c r="DB31" s="692"/>
      <c r="DC31" s="697"/>
      <c r="DD31" s="668">
        <v>78620</v>
      </c>
      <c r="DE31" s="695"/>
      <c r="DF31" s="695"/>
      <c r="DG31" s="695"/>
      <c r="DH31" s="695"/>
      <c r="DI31" s="695"/>
      <c r="DJ31" s="695"/>
      <c r="DK31" s="696"/>
      <c r="DL31" s="668">
        <v>78620</v>
      </c>
      <c r="DM31" s="695"/>
      <c r="DN31" s="695"/>
      <c r="DO31" s="695"/>
      <c r="DP31" s="695"/>
      <c r="DQ31" s="695"/>
      <c r="DR31" s="695"/>
      <c r="DS31" s="695"/>
      <c r="DT31" s="695"/>
      <c r="DU31" s="695"/>
      <c r="DV31" s="696"/>
      <c r="DW31" s="664">
        <v>1.6</v>
      </c>
      <c r="DX31" s="692"/>
      <c r="DY31" s="692"/>
      <c r="DZ31" s="692"/>
      <c r="EA31" s="692"/>
      <c r="EB31" s="692"/>
      <c r="EC31" s="693"/>
    </row>
    <row r="32" spans="2:133" ht="11.25" customHeight="1">
      <c r="B32" s="656" t="s">
        <v>315</v>
      </c>
      <c r="C32" s="657"/>
      <c r="D32" s="657"/>
      <c r="E32" s="657"/>
      <c r="F32" s="657"/>
      <c r="G32" s="657"/>
      <c r="H32" s="657"/>
      <c r="I32" s="657"/>
      <c r="J32" s="657"/>
      <c r="K32" s="657"/>
      <c r="L32" s="657"/>
      <c r="M32" s="657"/>
      <c r="N32" s="657"/>
      <c r="O32" s="657"/>
      <c r="P32" s="657"/>
      <c r="Q32" s="658"/>
      <c r="R32" s="659">
        <v>494801</v>
      </c>
      <c r="S32" s="660"/>
      <c r="T32" s="660"/>
      <c r="U32" s="660"/>
      <c r="V32" s="660"/>
      <c r="W32" s="660"/>
      <c r="X32" s="660"/>
      <c r="Y32" s="661"/>
      <c r="Z32" s="662">
        <v>5.9</v>
      </c>
      <c r="AA32" s="662"/>
      <c r="AB32" s="662"/>
      <c r="AC32" s="662"/>
      <c r="AD32" s="663" t="s">
        <v>124</v>
      </c>
      <c r="AE32" s="663"/>
      <c r="AF32" s="663"/>
      <c r="AG32" s="663"/>
      <c r="AH32" s="663"/>
      <c r="AI32" s="663"/>
      <c r="AJ32" s="663"/>
      <c r="AK32" s="663"/>
      <c r="AL32" s="664" t="s">
        <v>239</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97.7</v>
      </c>
      <c r="BH32" s="729"/>
      <c r="BI32" s="729"/>
      <c r="BJ32" s="729"/>
      <c r="BK32" s="729"/>
      <c r="BL32" s="729"/>
      <c r="BM32" s="730">
        <v>72.900000000000006</v>
      </c>
      <c r="BN32" s="729"/>
      <c r="BO32" s="729"/>
      <c r="BP32" s="729"/>
      <c r="BQ32" s="731"/>
      <c r="BR32" s="728">
        <v>96.8</v>
      </c>
      <c r="BS32" s="729"/>
      <c r="BT32" s="729"/>
      <c r="BU32" s="729"/>
      <c r="BV32" s="729"/>
      <c r="BW32" s="729"/>
      <c r="BX32" s="730">
        <v>73.599999999999994</v>
      </c>
      <c r="BY32" s="729"/>
      <c r="BZ32" s="729"/>
      <c r="CA32" s="729"/>
      <c r="CB32" s="731"/>
      <c r="CD32" s="726"/>
      <c r="CE32" s="727"/>
      <c r="CF32" s="674" t="s">
        <v>317</v>
      </c>
      <c r="CG32" s="675"/>
      <c r="CH32" s="675"/>
      <c r="CI32" s="675"/>
      <c r="CJ32" s="675"/>
      <c r="CK32" s="675"/>
      <c r="CL32" s="675"/>
      <c r="CM32" s="675"/>
      <c r="CN32" s="675"/>
      <c r="CO32" s="675"/>
      <c r="CP32" s="675"/>
      <c r="CQ32" s="676"/>
      <c r="CR32" s="659">
        <v>80</v>
      </c>
      <c r="CS32" s="660"/>
      <c r="CT32" s="660"/>
      <c r="CU32" s="660"/>
      <c r="CV32" s="660"/>
      <c r="CW32" s="660"/>
      <c r="CX32" s="660"/>
      <c r="CY32" s="661"/>
      <c r="CZ32" s="664">
        <v>0</v>
      </c>
      <c r="DA32" s="692"/>
      <c r="DB32" s="692"/>
      <c r="DC32" s="697"/>
      <c r="DD32" s="668">
        <v>80</v>
      </c>
      <c r="DE32" s="660"/>
      <c r="DF32" s="660"/>
      <c r="DG32" s="660"/>
      <c r="DH32" s="660"/>
      <c r="DI32" s="660"/>
      <c r="DJ32" s="660"/>
      <c r="DK32" s="661"/>
      <c r="DL32" s="668">
        <v>80</v>
      </c>
      <c r="DM32" s="660"/>
      <c r="DN32" s="660"/>
      <c r="DO32" s="660"/>
      <c r="DP32" s="660"/>
      <c r="DQ32" s="660"/>
      <c r="DR32" s="660"/>
      <c r="DS32" s="660"/>
      <c r="DT32" s="660"/>
      <c r="DU32" s="660"/>
      <c r="DV32" s="661"/>
      <c r="DW32" s="664">
        <v>0</v>
      </c>
      <c r="DX32" s="692"/>
      <c r="DY32" s="692"/>
      <c r="DZ32" s="692"/>
      <c r="EA32" s="692"/>
      <c r="EB32" s="692"/>
      <c r="EC32" s="693"/>
    </row>
    <row r="33" spans="2:133" ht="11.25" customHeight="1">
      <c r="B33" s="656" t="s">
        <v>318</v>
      </c>
      <c r="C33" s="657"/>
      <c r="D33" s="657"/>
      <c r="E33" s="657"/>
      <c r="F33" s="657"/>
      <c r="G33" s="657"/>
      <c r="H33" s="657"/>
      <c r="I33" s="657"/>
      <c r="J33" s="657"/>
      <c r="K33" s="657"/>
      <c r="L33" s="657"/>
      <c r="M33" s="657"/>
      <c r="N33" s="657"/>
      <c r="O33" s="657"/>
      <c r="P33" s="657"/>
      <c r="Q33" s="658"/>
      <c r="R33" s="659">
        <v>81022</v>
      </c>
      <c r="S33" s="660"/>
      <c r="T33" s="660"/>
      <c r="U33" s="660"/>
      <c r="V33" s="660"/>
      <c r="W33" s="660"/>
      <c r="X33" s="660"/>
      <c r="Y33" s="661"/>
      <c r="Z33" s="662">
        <v>1</v>
      </c>
      <c r="AA33" s="662"/>
      <c r="AB33" s="662"/>
      <c r="AC33" s="662"/>
      <c r="AD33" s="663" t="s">
        <v>239</v>
      </c>
      <c r="AE33" s="663"/>
      <c r="AF33" s="663"/>
      <c r="AG33" s="663"/>
      <c r="AH33" s="663"/>
      <c r="AI33" s="663"/>
      <c r="AJ33" s="663"/>
      <c r="AK33" s="663"/>
      <c r="AL33" s="664" t="s">
        <v>239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4096180</v>
      </c>
      <c r="CS33" s="695"/>
      <c r="CT33" s="695"/>
      <c r="CU33" s="695"/>
      <c r="CV33" s="695"/>
      <c r="CW33" s="695"/>
      <c r="CX33" s="695"/>
      <c r="CY33" s="696"/>
      <c r="CZ33" s="664">
        <v>49.7</v>
      </c>
      <c r="DA33" s="692"/>
      <c r="DB33" s="692"/>
      <c r="DC33" s="697"/>
      <c r="DD33" s="668">
        <v>2731829</v>
      </c>
      <c r="DE33" s="695"/>
      <c r="DF33" s="695"/>
      <c r="DG33" s="695"/>
      <c r="DH33" s="695"/>
      <c r="DI33" s="695"/>
      <c r="DJ33" s="695"/>
      <c r="DK33" s="696"/>
      <c r="DL33" s="668">
        <v>2181768</v>
      </c>
      <c r="DM33" s="695"/>
      <c r="DN33" s="695"/>
      <c r="DO33" s="695"/>
      <c r="DP33" s="695"/>
      <c r="DQ33" s="695"/>
      <c r="DR33" s="695"/>
      <c r="DS33" s="695"/>
      <c r="DT33" s="695"/>
      <c r="DU33" s="695"/>
      <c r="DV33" s="696"/>
      <c r="DW33" s="664">
        <v>45.4</v>
      </c>
      <c r="DX33" s="692"/>
      <c r="DY33" s="692"/>
      <c r="DZ33" s="692"/>
      <c r="EA33" s="692"/>
      <c r="EB33" s="692"/>
      <c r="EC33" s="693"/>
    </row>
    <row r="34" spans="2:133" ht="11.25" customHeight="1">
      <c r="B34" s="656" t="s">
        <v>320</v>
      </c>
      <c r="C34" s="657"/>
      <c r="D34" s="657"/>
      <c r="E34" s="657"/>
      <c r="F34" s="657"/>
      <c r="G34" s="657"/>
      <c r="H34" s="657"/>
      <c r="I34" s="657"/>
      <c r="J34" s="657"/>
      <c r="K34" s="657"/>
      <c r="L34" s="657"/>
      <c r="M34" s="657"/>
      <c r="N34" s="657"/>
      <c r="O34" s="657"/>
      <c r="P34" s="657"/>
      <c r="Q34" s="658"/>
      <c r="R34" s="659">
        <v>161250</v>
      </c>
      <c r="S34" s="660"/>
      <c r="T34" s="660"/>
      <c r="U34" s="660"/>
      <c r="V34" s="660"/>
      <c r="W34" s="660"/>
      <c r="X34" s="660"/>
      <c r="Y34" s="661"/>
      <c r="Z34" s="662">
        <v>1.9</v>
      </c>
      <c r="AA34" s="662"/>
      <c r="AB34" s="662"/>
      <c r="AC34" s="662"/>
      <c r="AD34" s="663">
        <v>550</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1400471</v>
      </c>
      <c r="CS34" s="660"/>
      <c r="CT34" s="660"/>
      <c r="CU34" s="660"/>
      <c r="CV34" s="660"/>
      <c r="CW34" s="660"/>
      <c r="CX34" s="660"/>
      <c r="CY34" s="661"/>
      <c r="CZ34" s="664">
        <v>17</v>
      </c>
      <c r="DA34" s="692"/>
      <c r="DB34" s="692"/>
      <c r="DC34" s="697"/>
      <c r="DD34" s="668">
        <v>956066</v>
      </c>
      <c r="DE34" s="660"/>
      <c r="DF34" s="660"/>
      <c r="DG34" s="660"/>
      <c r="DH34" s="660"/>
      <c r="DI34" s="660"/>
      <c r="DJ34" s="660"/>
      <c r="DK34" s="661"/>
      <c r="DL34" s="668">
        <v>757916</v>
      </c>
      <c r="DM34" s="660"/>
      <c r="DN34" s="660"/>
      <c r="DO34" s="660"/>
      <c r="DP34" s="660"/>
      <c r="DQ34" s="660"/>
      <c r="DR34" s="660"/>
      <c r="DS34" s="660"/>
      <c r="DT34" s="660"/>
      <c r="DU34" s="660"/>
      <c r="DV34" s="661"/>
      <c r="DW34" s="664">
        <v>15.8</v>
      </c>
      <c r="DX34" s="692"/>
      <c r="DY34" s="692"/>
      <c r="DZ34" s="692"/>
      <c r="EA34" s="692"/>
      <c r="EB34" s="692"/>
      <c r="EC34" s="693"/>
    </row>
    <row r="35" spans="2:133" ht="11.25" customHeight="1">
      <c r="B35" s="656" t="s">
        <v>324</v>
      </c>
      <c r="C35" s="657"/>
      <c r="D35" s="657"/>
      <c r="E35" s="657"/>
      <c r="F35" s="657"/>
      <c r="G35" s="657"/>
      <c r="H35" s="657"/>
      <c r="I35" s="657"/>
      <c r="J35" s="657"/>
      <c r="K35" s="657"/>
      <c r="L35" s="657"/>
      <c r="M35" s="657"/>
      <c r="N35" s="657"/>
      <c r="O35" s="657"/>
      <c r="P35" s="657"/>
      <c r="Q35" s="658"/>
      <c r="R35" s="659">
        <v>746306</v>
      </c>
      <c r="S35" s="660"/>
      <c r="T35" s="660"/>
      <c r="U35" s="660"/>
      <c r="V35" s="660"/>
      <c r="W35" s="660"/>
      <c r="X35" s="660"/>
      <c r="Y35" s="661"/>
      <c r="Z35" s="662">
        <v>8.9</v>
      </c>
      <c r="AA35" s="662"/>
      <c r="AB35" s="662"/>
      <c r="AC35" s="662"/>
      <c r="AD35" s="663" t="s">
        <v>124</v>
      </c>
      <c r="AE35" s="663"/>
      <c r="AF35" s="663"/>
      <c r="AG35" s="663"/>
      <c r="AH35" s="663"/>
      <c r="AI35" s="663"/>
      <c r="AJ35" s="663"/>
      <c r="AK35" s="663"/>
      <c r="AL35" s="664" t="s">
        <v>239</v>
      </c>
      <c r="AM35" s="665"/>
      <c r="AN35" s="665"/>
      <c r="AO35" s="666"/>
      <c r="AP35" s="214"/>
      <c r="AQ35" s="732" t="s">
        <v>325</v>
      </c>
      <c r="AR35" s="733"/>
      <c r="AS35" s="733"/>
      <c r="AT35" s="733"/>
      <c r="AU35" s="733"/>
      <c r="AV35" s="733"/>
      <c r="AW35" s="733"/>
      <c r="AX35" s="733"/>
      <c r="AY35" s="734"/>
      <c r="AZ35" s="648">
        <v>873570</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56244</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65269</v>
      </c>
      <c r="CS35" s="695"/>
      <c r="CT35" s="695"/>
      <c r="CU35" s="695"/>
      <c r="CV35" s="695"/>
      <c r="CW35" s="695"/>
      <c r="CX35" s="695"/>
      <c r="CY35" s="696"/>
      <c r="CZ35" s="664">
        <v>0.8</v>
      </c>
      <c r="DA35" s="692"/>
      <c r="DB35" s="692"/>
      <c r="DC35" s="697"/>
      <c r="DD35" s="668">
        <v>48543</v>
      </c>
      <c r="DE35" s="695"/>
      <c r="DF35" s="695"/>
      <c r="DG35" s="695"/>
      <c r="DH35" s="695"/>
      <c r="DI35" s="695"/>
      <c r="DJ35" s="695"/>
      <c r="DK35" s="696"/>
      <c r="DL35" s="668">
        <v>42036</v>
      </c>
      <c r="DM35" s="695"/>
      <c r="DN35" s="695"/>
      <c r="DO35" s="695"/>
      <c r="DP35" s="695"/>
      <c r="DQ35" s="695"/>
      <c r="DR35" s="695"/>
      <c r="DS35" s="695"/>
      <c r="DT35" s="695"/>
      <c r="DU35" s="695"/>
      <c r="DV35" s="696"/>
      <c r="DW35" s="664">
        <v>0.9</v>
      </c>
      <c r="DX35" s="692"/>
      <c r="DY35" s="692"/>
      <c r="DZ35" s="692"/>
      <c r="EA35" s="692"/>
      <c r="EB35" s="692"/>
      <c r="EC35" s="693"/>
    </row>
    <row r="36" spans="2:133" ht="11.25" customHeight="1">
      <c r="B36" s="656" t="s">
        <v>328</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239</v>
      </c>
      <c r="AA36" s="662"/>
      <c r="AB36" s="662"/>
      <c r="AC36" s="662"/>
      <c r="AD36" s="663" t="s">
        <v>124</v>
      </c>
      <c r="AE36" s="663"/>
      <c r="AF36" s="663"/>
      <c r="AG36" s="663"/>
      <c r="AH36" s="663"/>
      <c r="AI36" s="663"/>
      <c r="AJ36" s="663"/>
      <c r="AK36" s="663"/>
      <c r="AL36" s="664" t="s">
        <v>239</v>
      </c>
      <c r="AM36" s="665"/>
      <c r="AN36" s="665"/>
      <c r="AO36" s="666"/>
      <c r="AQ36" s="736" t="s">
        <v>329</v>
      </c>
      <c r="AR36" s="737"/>
      <c r="AS36" s="737"/>
      <c r="AT36" s="737"/>
      <c r="AU36" s="737"/>
      <c r="AV36" s="737"/>
      <c r="AW36" s="737"/>
      <c r="AX36" s="737"/>
      <c r="AY36" s="738"/>
      <c r="AZ36" s="659">
        <v>321177</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48947</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1671941</v>
      </c>
      <c r="CS36" s="660"/>
      <c r="CT36" s="660"/>
      <c r="CU36" s="660"/>
      <c r="CV36" s="660"/>
      <c r="CW36" s="660"/>
      <c r="CX36" s="660"/>
      <c r="CY36" s="661"/>
      <c r="CZ36" s="664">
        <v>20.3</v>
      </c>
      <c r="DA36" s="692"/>
      <c r="DB36" s="692"/>
      <c r="DC36" s="697"/>
      <c r="DD36" s="668">
        <v>1077943</v>
      </c>
      <c r="DE36" s="660"/>
      <c r="DF36" s="660"/>
      <c r="DG36" s="660"/>
      <c r="DH36" s="660"/>
      <c r="DI36" s="660"/>
      <c r="DJ36" s="660"/>
      <c r="DK36" s="661"/>
      <c r="DL36" s="668">
        <v>777251</v>
      </c>
      <c r="DM36" s="660"/>
      <c r="DN36" s="660"/>
      <c r="DO36" s="660"/>
      <c r="DP36" s="660"/>
      <c r="DQ36" s="660"/>
      <c r="DR36" s="660"/>
      <c r="DS36" s="660"/>
      <c r="DT36" s="660"/>
      <c r="DU36" s="660"/>
      <c r="DV36" s="661"/>
      <c r="DW36" s="664">
        <v>16.2</v>
      </c>
      <c r="DX36" s="692"/>
      <c r="DY36" s="692"/>
      <c r="DZ36" s="692"/>
      <c r="EA36" s="692"/>
      <c r="EB36" s="692"/>
      <c r="EC36" s="693"/>
    </row>
    <row r="37" spans="2:133" ht="11.25" customHeight="1">
      <c r="B37" s="656" t="s">
        <v>332</v>
      </c>
      <c r="C37" s="657"/>
      <c r="D37" s="657"/>
      <c r="E37" s="657"/>
      <c r="F37" s="657"/>
      <c r="G37" s="657"/>
      <c r="H37" s="657"/>
      <c r="I37" s="657"/>
      <c r="J37" s="657"/>
      <c r="K37" s="657"/>
      <c r="L37" s="657"/>
      <c r="M37" s="657"/>
      <c r="N37" s="657"/>
      <c r="O37" s="657"/>
      <c r="P37" s="657"/>
      <c r="Q37" s="658"/>
      <c r="R37" s="659">
        <v>206606</v>
      </c>
      <c r="S37" s="660"/>
      <c r="T37" s="660"/>
      <c r="U37" s="660"/>
      <c r="V37" s="660"/>
      <c r="W37" s="660"/>
      <c r="X37" s="660"/>
      <c r="Y37" s="661"/>
      <c r="Z37" s="662">
        <v>2.5</v>
      </c>
      <c r="AA37" s="662"/>
      <c r="AB37" s="662"/>
      <c r="AC37" s="662"/>
      <c r="AD37" s="663" t="s">
        <v>239</v>
      </c>
      <c r="AE37" s="663"/>
      <c r="AF37" s="663"/>
      <c r="AG37" s="663"/>
      <c r="AH37" s="663"/>
      <c r="AI37" s="663"/>
      <c r="AJ37" s="663"/>
      <c r="AK37" s="663"/>
      <c r="AL37" s="664" t="s">
        <v>239</v>
      </c>
      <c r="AM37" s="665"/>
      <c r="AN37" s="665"/>
      <c r="AO37" s="666"/>
      <c r="AQ37" s="736" t="s">
        <v>333</v>
      </c>
      <c r="AR37" s="737"/>
      <c r="AS37" s="737"/>
      <c r="AT37" s="737"/>
      <c r="AU37" s="737"/>
      <c r="AV37" s="737"/>
      <c r="AW37" s="737"/>
      <c r="AX37" s="737"/>
      <c r="AY37" s="738"/>
      <c r="AZ37" s="659">
        <v>147023</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1308</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559639</v>
      </c>
      <c r="CS37" s="695"/>
      <c r="CT37" s="695"/>
      <c r="CU37" s="695"/>
      <c r="CV37" s="695"/>
      <c r="CW37" s="695"/>
      <c r="CX37" s="695"/>
      <c r="CY37" s="696"/>
      <c r="CZ37" s="664">
        <v>6.8</v>
      </c>
      <c r="DA37" s="692"/>
      <c r="DB37" s="692"/>
      <c r="DC37" s="697"/>
      <c r="DD37" s="668">
        <v>536739</v>
      </c>
      <c r="DE37" s="695"/>
      <c r="DF37" s="695"/>
      <c r="DG37" s="695"/>
      <c r="DH37" s="695"/>
      <c r="DI37" s="695"/>
      <c r="DJ37" s="695"/>
      <c r="DK37" s="696"/>
      <c r="DL37" s="668">
        <v>501103</v>
      </c>
      <c r="DM37" s="695"/>
      <c r="DN37" s="695"/>
      <c r="DO37" s="695"/>
      <c r="DP37" s="695"/>
      <c r="DQ37" s="695"/>
      <c r="DR37" s="695"/>
      <c r="DS37" s="695"/>
      <c r="DT37" s="695"/>
      <c r="DU37" s="695"/>
      <c r="DV37" s="696"/>
      <c r="DW37" s="664">
        <v>10.4</v>
      </c>
      <c r="DX37" s="692"/>
      <c r="DY37" s="692"/>
      <c r="DZ37" s="692"/>
      <c r="EA37" s="692"/>
      <c r="EB37" s="692"/>
      <c r="EC37" s="693"/>
    </row>
    <row r="38" spans="2:133" ht="11.25" customHeight="1">
      <c r="B38" s="704" t="s">
        <v>336</v>
      </c>
      <c r="C38" s="705"/>
      <c r="D38" s="705"/>
      <c r="E38" s="705"/>
      <c r="F38" s="705"/>
      <c r="G38" s="705"/>
      <c r="H38" s="705"/>
      <c r="I38" s="705"/>
      <c r="J38" s="705"/>
      <c r="K38" s="705"/>
      <c r="L38" s="705"/>
      <c r="M38" s="705"/>
      <c r="N38" s="705"/>
      <c r="O38" s="705"/>
      <c r="P38" s="705"/>
      <c r="Q38" s="706"/>
      <c r="R38" s="739">
        <v>8367430</v>
      </c>
      <c r="S38" s="740"/>
      <c r="T38" s="740"/>
      <c r="U38" s="740"/>
      <c r="V38" s="740"/>
      <c r="W38" s="740"/>
      <c r="X38" s="740"/>
      <c r="Y38" s="741"/>
      <c r="Z38" s="742">
        <v>100</v>
      </c>
      <c r="AA38" s="742"/>
      <c r="AB38" s="742"/>
      <c r="AC38" s="742"/>
      <c r="AD38" s="743">
        <v>4594148</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t="s">
        <v>124</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2147</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726547</v>
      </c>
      <c r="CS38" s="660"/>
      <c r="CT38" s="660"/>
      <c r="CU38" s="660"/>
      <c r="CV38" s="660"/>
      <c r="CW38" s="660"/>
      <c r="CX38" s="660"/>
      <c r="CY38" s="661"/>
      <c r="CZ38" s="664">
        <v>8.8000000000000007</v>
      </c>
      <c r="DA38" s="692"/>
      <c r="DB38" s="692"/>
      <c r="DC38" s="697"/>
      <c r="DD38" s="668">
        <v>649235</v>
      </c>
      <c r="DE38" s="660"/>
      <c r="DF38" s="660"/>
      <c r="DG38" s="660"/>
      <c r="DH38" s="660"/>
      <c r="DI38" s="660"/>
      <c r="DJ38" s="660"/>
      <c r="DK38" s="661"/>
      <c r="DL38" s="668">
        <v>604565</v>
      </c>
      <c r="DM38" s="660"/>
      <c r="DN38" s="660"/>
      <c r="DO38" s="660"/>
      <c r="DP38" s="660"/>
      <c r="DQ38" s="660"/>
      <c r="DR38" s="660"/>
      <c r="DS38" s="660"/>
      <c r="DT38" s="660"/>
      <c r="DU38" s="660"/>
      <c r="DV38" s="661"/>
      <c r="DW38" s="664">
        <v>12.6</v>
      </c>
      <c r="DX38" s="692"/>
      <c r="DY38" s="692"/>
      <c r="DZ38" s="692"/>
      <c r="EA38" s="692"/>
      <c r="EB38" s="692"/>
      <c r="EC38" s="693"/>
    </row>
    <row r="39" spans="2:133" ht="11.25" customHeight="1">
      <c r="AQ39" s="736" t="s">
        <v>340</v>
      </c>
      <c r="AR39" s="737"/>
      <c r="AS39" s="737"/>
      <c r="AT39" s="737"/>
      <c r="AU39" s="737"/>
      <c r="AV39" s="737"/>
      <c r="AW39" s="737"/>
      <c r="AX39" s="737"/>
      <c r="AY39" s="738"/>
      <c r="AZ39" s="659" t="s">
        <v>239</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107</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172402</v>
      </c>
      <c r="CS39" s="695"/>
      <c r="CT39" s="695"/>
      <c r="CU39" s="695"/>
      <c r="CV39" s="695"/>
      <c r="CW39" s="695"/>
      <c r="CX39" s="695"/>
      <c r="CY39" s="696"/>
      <c r="CZ39" s="664">
        <v>2.1</v>
      </c>
      <c r="DA39" s="692"/>
      <c r="DB39" s="692"/>
      <c r="DC39" s="697"/>
      <c r="DD39" s="668">
        <v>42</v>
      </c>
      <c r="DE39" s="695"/>
      <c r="DF39" s="695"/>
      <c r="DG39" s="695"/>
      <c r="DH39" s="695"/>
      <c r="DI39" s="695"/>
      <c r="DJ39" s="695"/>
      <c r="DK39" s="696"/>
      <c r="DL39" s="668" t="s">
        <v>124</v>
      </c>
      <c r="DM39" s="695"/>
      <c r="DN39" s="695"/>
      <c r="DO39" s="695"/>
      <c r="DP39" s="695"/>
      <c r="DQ39" s="695"/>
      <c r="DR39" s="695"/>
      <c r="DS39" s="695"/>
      <c r="DT39" s="695"/>
      <c r="DU39" s="695"/>
      <c r="DV39" s="696"/>
      <c r="DW39" s="664" t="s">
        <v>239</v>
      </c>
      <c r="DX39" s="692"/>
      <c r="DY39" s="692"/>
      <c r="DZ39" s="692"/>
      <c r="EA39" s="692"/>
      <c r="EB39" s="692"/>
      <c r="EC39" s="693"/>
    </row>
    <row r="40" spans="2:133" ht="11.25" customHeight="1">
      <c r="AQ40" s="736" t="s">
        <v>344</v>
      </c>
      <c r="AR40" s="737"/>
      <c r="AS40" s="737"/>
      <c r="AT40" s="737"/>
      <c r="AU40" s="737"/>
      <c r="AV40" s="737"/>
      <c r="AW40" s="737"/>
      <c r="AX40" s="737"/>
      <c r="AY40" s="738"/>
      <c r="AZ40" s="659">
        <v>104254</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98</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59550</v>
      </c>
      <c r="CS40" s="660"/>
      <c r="CT40" s="660"/>
      <c r="CU40" s="660"/>
      <c r="CV40" s="660"/>
      <c r="CW40" s="660"/>
      <c r="CX40" s="660"/>
      <c r="CY40" s="661"/>
      <c r="CZ40" s="664">
        <v>0.7</v>
      </c>
      <c r="DA40" s="692"/>
      <c r="DB40" s="692"/>
      <c r="DC40" s="697"/>
      <c r="DD40" s="668" t="s">
        <v>239</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2"/>
      <c r="DY40" s="692"/>
      <c r="DZ40" s="692"/>
      <c r="EA40" s="692"/>
      <c r="EB40" s="692"/>
      <c r="EC40" s="693"/>
    </row>
    <row r="41" spans="2:133" ht="11.25" customHeight="1">
      <c r="AQ41" s="746" t="s">
        <v>347</v>
      </c>
      <c r="AR41" s="747"/>
      <c r="AS41" s="747"/>
      <c r="AT41" s="747"/>
      <c r="AU41" s="747"/>
      <c r="AV41" s="747"/>
      <c r="AW41" s="747"/>
      <c r="AX41" s="747"/>
      <c r="AY41" s="748"/>
      <c r="AZ41" s="739">
        <v>301116</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328</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239</v>
      </c>
      <c r="CS41" s="695"/>
      <c r="CT41" s="695"/>
      <c r="CU41" s="695"/>
      <c r="CV41" s="695"/>
      <c r="CW41" s="695"/>
      <c r="CX41" s="695"/>
      <c r="CY41" s="696"/>
      <c r="CZ41" s="664" t="s">
        <v>124</v>
      </c>
      <c r="DA41" s="692"/>
      <c r="DB41" s="692"/>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1498773</v>
      </c>
      <c r="CS42" s="660"/>
      <c r="CT42" s="660"/>
      <c r="CU42" s="660"/>
      <c r="CV42" s="660"/>
      <c r="CW42" s="660"/>
      <c r="CX42" s="660"/>
      <c r="CY42" s="661"/>
      <c r="CZ42" s="664">
        <v>18.2</v>
      </c>
      <c r="DA42" s="665"/>
      <c r="DB42" s="665"/>
      <c r="DC42" s="760"/>
      <c r="DD42" s="668">
        <v>529442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4597</v>
      </c>
      <c r="CS43" s="695"/>
      <c r="CT43" s="695"/>
      <c r="CU43" s="695"/>
      <c r="CV43" s="695"/>
      <c r="CW43" s="695"/>
      <c r="CX43" s="695"/>
      <c r="CY43" s="696"/>
      <c r="CZ43" s="664">
        <v>0.1</v>
      </c>
      <c r="DA43" s="692"/>
      <c r="DB43" s="692"/>
      <c r="DC43" s="697"/>
      <c r="DD43" s="668">
        <v>4597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354</v>
      </c>
      <c r="CD44" s="771" t="s">
        <v>305</v>
      </c>
      <c r="CE44" s="772"/>
      <c r="CF44" s="656" t="s">
        <v>355</v>
      </c>
      <c r="CG44" s="657"/>
      <c r="CH44" s="657"/>
      <c r="CI44" s="657"/>
      <c r="CJ44" s="657"/>
      <c r="CK44" s="657"/>
      <c r="CL44" s="657"/>
      <c r="CM44" s="657"/>
      <c r="CN44" s="657"/>
      <c r="CO44" s="657"/>
      <c r="CP44" s="657"/>
      <c r="CQ44" s="658"/>
      <c r="CR44" s="659">
        <v>1498773</v>
      </c>
      <c r="CS44" s="660"/>
      <c r="CT44" s="660"/>
      <c r="CU44" s="660"/>
      <c r="CV44" s="660"/>
      <c r="CW44" s="660"/>
      <c r="CX44" s="660"/>
      <c r="CY44" s="661"/>
      <c r="CZ44" s="664">
        <v>18.2</v>
      </c>
      <c r="DA44" s="665"/>
      <c r="DB44" s="665"/>
      <c r="DC44" s="760"/>
      <c r="DD44" s="668">
        <v>529442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356</v>
      </c>
      <c r="CG45" s="657"/>
      <c r="CH45" s="657"/>
      <c r="CI45" s="657"/>
      <c r="CJ45" s="657"/>
      <c r="CK45" s="657"/>
      <c r="CL45" s="657"/>
      <c r="CM45" s="657"/>
      <c r="CN45" s="657"/>
      <c r="CO45" s="657"/>
      <c r="CP45" s="657"/>
      <c r="CQ45" s="658"/>
      <c r="CR45" s="659">
        <v>1270103</v>
      </c>
      <c r="CS45" s="695"/>
      <c r="CT45" s="695"/>
      <c r="CU45" s="695"/>
      <c r="CV45" s="695"/>
      <c r="CW45" s="695"/>
      <c r="CX45" s="695"/>
      <c r="CY45" s="696"/>
      <c r="CZ45" s="664">
        <v>15.4</v>
      </c>
      <c r="DA45" s="692"/>
      <c r="DB45" s="692"/>
      <c r="DC45" s="697"/>
      <c r="DD45" s="668">
        <v>371360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357</v>
      </c>
      <c r="CG46" s="657"/>
      <c r="CH46" s="657"/>
      <c r="CI46" s="657"/>
      <c r="CJ46" s="657"/>
      <c r="CK46" s="657"/>
      <c r="CL46" s="657"/>
      <c r="CM46" s="657"/>
      <c r="CN46" s="657"/>
      <c r="CO46" s="657"/>
      <c r="CP46" s="657"/>
      <c r="CQ46" s="658"/>
      <c r="CR46" s="659">
        <v>157786</v>
      </c>
      <c r="CS46" s="660"/>
      <c r="CT46" s="660"/>
      <c r="CU46" s="660"/>
      <c r="CV46" s="660"/>
      <c r="CW46" s="660"/>
      <c r="CX46" s="660"/>
      <c r="CY46" s="661"/>
      <c r="CZ46" s="664">
        <v>1.9</v>
      </c>
      <c r="DA46" s="665"/>
      <c r="DB46" s="665"/>
      <c r="DC46" s="760"/>
      <c r="DD46" s="668">
        <v>155188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358</v>
      </c>
      <c r="CG47" s="657"/>
      <c r="CH47" s="657"/>
      <c r="CI47" s="657"/>
      <c r="CJ47" s="657"/>
      <c r="CK47" s="657"/>
      <c r="CL47" s="657"/>
      <c r="CM47" s="657"/>
      <c r="CN47" s="657"/>
      <c r="CO47" s="657"/>
      <c r="CP47" s="657"/>
      <c r="CQ47" s="658"/>
      <c r="CR47" s="659" t="s">
        <v>124</v>
      </c>
      <c r="CS47" s="695"/>
      <c r="CT47" s="695"/>
      <c r="CU47" s="695"/>
      <c r="CV47" s="695"/>
      <c r="CW47" s="695"/>
      <c r="CX47" s="695"/>
      <c r="CY47" s="696"/>
      <c r="CZ47" s="664" t="s">
        <v>124</v>
      </c>
      <c r="DA47" s="692"/>
      <c r="DB47" s="692"/>
      <c r="DC47" s="697"/>
      <c r="DD47" s="668" t="s">
        <v>124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359</v>
      </c>
      <c r="CG48" s="657"/>
      <c r="CH48" s="657"/>
      <c r="CI48" s="657"/>
      <c r="CJ48" s="657"/>
      <c r="CK48" s="657"/>
      <c r="CL48" s="657"/>
      <c r="CM48" s="657"/>
      <c r="CN48" s="657"/>
      <c r="CO48" s="657"/>
      <c r="CP48" s="657"/>
      <c r="CQ48" s="658"/>
      <c r="CR48" s="659" t="s">
        <v>124</v>
      </c>
      <c r="CS48" s="660"/>
      <c r="CT48" s="660"/>
      <c r="CU48" s="660"/>
      <c r="CV48" s="660"/>
      <c r="CW48" s="660"/>
      <c r="CX48" s="660"/>
      <c r="CY48" s="661"/>
      <c r="CZ48" s="664" t="s">
        <v>252</v>
      </c>
      <c r="DA48" s="665"/>
      <c r="DB48" s="665"/>
      <c r="DC48" s="760"/>
      <c r="DD48" s="668" t="s">
        <v>239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360</v>
      </c>
      <c r="CE49" s="705"/>
      <c r="CF49" s="705"/>
      <c r="CG49" s="705"/>
      <c r="CH49" s="705"/>
      <c r="CI49" s="705"/>
      <c r="CJ49" s="705"/>
      <c r="CK49" s="705"/>
      <c r="CL49" s="705"/>
      <c r="CM49" s="705"/>
      <c r="CN49" s="705"/>
      <c r="CO49" s="705"/>
      <c r="CP49" s="705"/>
      <c r="CQ49" s="706"/>
      <c r="CR49" s="739">
        <v>8249847</v>
      </c>
      <c r="CS49" s="729"/>
      <c r="CT49" s="729"/>
      <c r="CU49" s="729"/>
      <c r="CV49" s="729"/>
      <c r="CW49" s="729"/>
      <c r="CX49" s="729"/>
      <c r="CY49" s="761"/>
      <c r="CZ49" s="744">
        <v>100</v>
      </c>
      <c r="DA49" s="762"/>
      <c r="DB49" s="762"/>
      <c r="DC49" s="763"/>
      <c r="DD49" s="764">
        <v>5407672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W9eOmF2KcgHGi7KJuxYvAfkPrmgspYRWGz9neA5B8bbUVF0ayVOmesSnNOoS4r2F6SXe1NhCIeqxOaIXOsOP8g==" saltValue="YgwodPA+LzHJDu72Fnw9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28" sqref="AK28:AO3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383</v>
      </c>
      <c r="C7" s="792"/>
      <c r="D7" s="792"/>
      <c r="E7" s="792"/>
      <c r="F7" s="792"/>
      <c r="G7" s="792"/>
      <c r="H7" s="792"/>
      <c r="I7" s="792"/>
      <c r="J7" s="792"/>
      <c r="K7" s="792"/>
      <c r="L7" s="792"/>
      <c r="M7" s="792"/>
      <c r="N7" s="792"/>
      <c r="O7" s="792"/>
      <c r="P7" s="793"/>
      <c r="Q7" s="794">
        <v>8367</v>
      </c>
      <c r="R7" s="795"/>
      <c r="S7" s="795"/>
      <c r="T7" s="795"/>
      <c r="U7" s="795"/>
      <c r="V7" s="795">
        <v>8250</v>
      </c>
      <c r="W7" s="795"/>
      <c r="X7" s="795"/>
      <c r="Y7" s="795"/>
      <c r="Z7" s="795"/>
      <c r="AA7" s="795">
        <v>118</v>
      </c>
      <c r="AB7" s="795"/>
      <c r="AC7" s="795"/>
      <c r="AD7" s="795"/>
      <c r="AE7" s="796"/>
      <c r="AF7" s="797">
        <v>118</v>
      </c>
      <c r="AG7" s="798"/>
      <c r="AH7" s="798"/>
      <c r="AI7" s="798"/>
      <c r="AJ7" s="799"/>
      <c r="AK7" s="834">
        <v>1</v>
      </c>
      <c r="AL7" s="835"/>
      <c r="AM7" s="835"/>
      <c r="AN7" s="835"/>
      <c r="AO7" s="835"/>
      <c r="AP7" s="835">
        <v>9347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v>8367</v>
      </c>
      <c r="R23" s="854"/>
      <c r="S23" s="854"/>
      <c r="T23" s="854"/>
      <c r="U23" s="854"/>
      <c r="V23" s="854">
        <v>8250</v>
      </c>
      <c r="W23" s="854"/>
      <c r="X23" s="854"/>
      <c r="Y23" s="854"/>
      <c r="Z23" s="854"/>
      <c r="AA23" s="854">
        <v>118</v>
      </c>
      <c r="AB23" s="854"/>
      <c r="AC23" s="854"/>
      <c r="AD23" s="854"/>
      <c r="AE23" s="855"/>
      <c r="AF23" s="856">
        <v>118</v>
      </c>
      <c r="AG23" s="854"/>
      <c r="AH23" s="854"/>
      <c r="AI23" s="854"/>
      <c r="AJ23" s="857"/>
      <c r="AK23" s="858"/>
      <c r="AL23" s="859"/>
      <c r="AM23" s="859"/>
      <c r="AN23" s="859"/>
      <c r="AO23" s="859"/>
      <c r="AP23" s="854">
        <v>9347</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366</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2">
        <v>1244</v>
      </c>
      <c r="R28" s="883"/>
      <c r="S28" s="883"/>
      <c r="T28" s="883"/>
      <c r="U28" s="883"/>
      <c r="V28" s="883">
        <v>1188</v>
      </c>
      <c r="W28" s="883"/>
      <c r="X28" s="883"/>
      <c r="Y28" s="883"/>
      <c r="Z28" s="883"/>
      <c r="AA28" s="883">
        <v>56</v>
      </c>
      <c r="AB28" s="883"/>
      <c r="AC28" s="883"/>
      <c r="AD28" s="883"/>
      <c r="AE28" s="884"/>
      <c r="AF28" s="885">
        <v>56</v>
      </c>
      <c r="AG28" s="883"/>
      <c r="AH28" s="883"/>
      <c r="AI28" s="883"/>
      <c r="AJ28" s="886"/>
      <c r="AK28" s="887">
        <v>84</v>
      </c>
      <c r="AL28" s="878"/>
      <c r="AM28" s="878"/>
      <c r="AN28" s="878"/>
      <c r="AO28" s="878"/>
      <c r="AP28" s="878" t="s">
        <v>561</v>
      </c>
      <c r="AQ28" s="878"/>
      <c r="AR28" s="878"/>
      <c r="AS28" s="878"/>
      <c r="AT28" s="878"/>
      <c r="AU28" s="878" t="s">
        <v>561</v>
      </c>
      <c r="AV28" s="878"/>
      <c r="AW28" s="878"/>
      <c r="AX28" s="878"/>
      <c r="AY28" s="878"/>
      <c r="AZ28" s="879" t="s">
        <v>561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900</v>
      </c>
      <c r="R29" s="819"/>
      <c r="S29" s="819"/>
      <c r="T29" s="819"/>
      <c r="U29" s="819"/>
      <c r="V29" s="819">
        <v>802</v>
      </c>
      <c r="W29" s="819"/>
      <c r="X29" s="819"/>
      <c r="Y29" s="819"/>
      <c r="Z29" s="819"/>
      <c r="AA29" s="819">
        <v>99</v>
      </c>
      <c r="AB29" s="819"/>
      <c r="AC29" s="819"/>
      <c r="AD29" s="819"/>
      <c r="AE29" s="820"/>
      <c r="AF29" s="821">
        <v>99</v>
      </c>
      <c r="AG29" s="822"/>
      <c r="AH29" s="822"/>
      <c r="AI29" s="822"/>
      <c r="AJ29" s="823"/>
      <c r="AK29" s="890">
        <v>123</v>
      </c>
      <c r="AL29" s="891"/>
      <c r="AM29" s="891"/>
      <c r="AN29" s="891"/>
      <c r="AO29" s="891"/>
      <c r="AP29" s="891" t="s">
        <v>561</v>
      </c>
      <c r="AQ29" s="891"/>
      <c r="AR29" s="891"/>
      <c r="AS29" s="891"/>
      <c r="AT29" s="891"/>
      <c r="AU29" s="891" t="s">
        <v>561</v>
      </c>
      <c r="AV29" s="891"/>
      <c r="AW29" s="891"/>
      <c r="AX29" s="891"/>
      <c r="AY29" s="891"/>
      <c r="AZ29" s="892" t="s">
        <v>561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121</v>
      </c>
      <c r="R30" s="819"/>
      <c r="S30" s="819"/>
      <c r="T30" s="819"/>
      <c r="U30" s="819"/>
      <c r="V30" s="819">
        <v>120</v>
      </c>
      <c r="W30" s="819"/>
      <c r="X30" s="819"/>
      <c r="Y30" s="819"/>
      <c r="Z30" s="819"/>
      <c r="AA30" s="819">
        <v>0</v>
      </c>
      <c r="AB30" s="819"/>
      <c r="AC30" s="819"/>
      <c r="AD30" s="819"/>
      <c r="AE30" s="820"/>
      <c r="AF30" s="821" t="s">
        <v>124</v>
      </c>
      <c r="AG30" s="822"/>
      <c r="AH30" s="822"/>
      <c r="AI30" s="822"/>
      <c r="AJ30" s="823"/>
      <c r="AK30" s="890">
        <v>33</v>
      </c>
      <c r="AL30" s="891"/>
      <c r="AM30" s="891"/>
      <c r="AN30" s="891"/>
      <c r="AO30" s="891"/>
      <c r="AP30" s="891" t="s">
        <v>561</v>
      </c>
      <c r="AQ30" s="891"/>
      <c r="AR30" s="891"/>
      <c r="AS30" s="891"/>
      <c r="AT30" s="891"/>
      <c r="AU30" s="891" t="s">
        <v>561</v>
      </c>
      <c r="AV30" s="891"/>
      <c r="AW30" s="891"/>
      <c r="AX30" s="891"/>
      <c r="AY30" s="891"/>
      <c r="AZ30" s="892" t="s">
        <v>561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560</v>
      </c>
      <c r="R31" s="819"/>
      <c r="S31" s="819"/>
      <c r="T31" s="819"/>
      <c r="U31" s="819"/>
      <c r="V31" s="819">
        <v>326</v>
      </c>
      <c r="W31" s="819"/>
      <c r="X31" s="819"/>
      <c r="Y31" s="819"/>
      <c r="Z31" s="819"/>
      <c r="AA31" s="819">
        <v>234</v>
      </c>
      <c r="AB31" s="819"/>
      <c r="AC31" s="819"/>
      <c r="AD31" s="819"/>
      <c r="AE31" s="820"/>
      <c r="AF31" s="821">
        <v>321</v>
      </c>
      <c r="AG31" s="822"/>
      <c r="AH31" s="822"/>
      <c r="AI31" s="822"/>
      <c r="AJ31" s="823"/>
      <c r="AK31" s="890">
        <v>142</v>
      </c>
      <c r="AL31" s="891"/>
      <c r="AM31" s="891"/>
      <c r="AN31" s="891"/>
      <c r="AO31" s="891"/>
      <c r="AP31" s="891">
        <v>1568</v>
      </c>
      <c r="AQ31" s="891"/>
      <c r="AR31" s="891"/>
      <c r="AS31" s="891"/>
      <c r="AT31" s="891"/>
      <c r="AU31" s="891">
        <v>1207</v>
      </c>
      <c r="AV31" s="891"/>
      <c r="AW31" s="891"/>
      <c r="AX31" s="891"/>
      <c r="AY31" s="891"/>
      <c r="AZ31" s="892" t="s">
        <v>561</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402</v>
      </c>
      <c r="C32" s="816"/>
      <c r="D32" s="816"/>
      <c r="E32" s="816"/>
      <c r="F32" s="816"/>
      <c r="G32" s="816"/>
      <c r="H32" s="816"/>
      <c r="I32" s="816"/>
      <c r="J32" s="816"/>
      <c r="K32" s="816"/>
      <c r="L32" s="816"/>
      <c r="M32" s="816"/>
      <c r="N32" s="816"/>
      <c r="O32" s="816"/>
      <c r="P32" s="817"/>
      <c r="Q32" s="818">
        <v>628</v>
      </c>
      <c r="R32" s="819"/>
      <c r="S32" s="819"/>
      <c r="T32" s="819"/>
      <c r="U32" s="819"/>
      <c r="V32" s="819">
        <v>622</v>
      </c>
      <c r="W32" s="819"/>
      <c r="X32" s="819"/>
      <c r="Y32" s="819"/>
      <c r="Z32" s="819"/>
      <c r="AA32" s="819">
        <v>6</v>
      </c>
      <c r="AB32" s="819"/>
      <c r="AC32" s="819"/>
      <c r="AD32" s="819"/>
      <c r="AE32" s="820"/>
      <c r="AF32" s="821">
        <v>6</v>
      </c>
      <c r="AG32" s="822"/>
      <c r="AH32" s="822"/>
      <c r="AI32" s="822"/>
      <c r="AJ32" s="823"/>
      <c r="AK32" s="890">
        <v>316</v>
      </c>
      <c r="AL32" s="891"/>
      <c r="AM32" s="891"/>
      <c r="AN32" s="891"/>
      <c r="AO32" s="891"/>
      <c r="AP32" s="891">
        <v>4565</v>
      </c>
      <c r="AQ32" s="891"/>
      <c r="AR32" s="891"/>
      <c r="AS32" s="891"/>
      <c r="AT32" s="891"/>
      <c r="AU32" s="891">
        <v>4565</v>
      </c>
      <c r="AV32" s="891"/>
      <c r="AW32" s="891"/>
      <c r="AX32" s="891"/>
      <c r="AY32" s="891"/>
      <c r="AZ32" s="892" t="s">
        <v>561</v>
      </c>
      <c r="BA32" s="892"/>
      <c r="BB32" s="892"/>
      <c r="BC32" s="892"/>
      <c r="BD32" s="892"/>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481</v>
      </c>
      <c r="AG63" s="902"/>
      <c r="AH63" s="902"/>
      <c r="AI63" s="902"/>
      <c r="AJ63" s="903"/>
      <c r="AK63" s="904"/>
      <c r="AL63" s="899"/>
      <c r="AM63" s="899"/>
      <c r="AN63" s="899"/>
      <c r="AO63" s="899"/>
      <c r="AP63" s="902">
        <v>6133</v>
      </c>
      <c r="AQ63" s="902"/>
      <c r="AR63" s="902"/>
      <c r="AS63" s="902"/>
      <c r="AT63" s="902"/>
      <c r="AU63" s="902">
        <v>5772</v>
      </c>
      <c r="AV63" s="902"/>
      <c r="AW63" s="902"/>
      <c r="AX63" s="902"/>
      <c r="AY63" s="902"/>
      <c r="AZ63" s="906"/>
      <c r="BA63" s="906"/>
      <c r="BB63" s="906"/>
      <c r="BC63" s="906"/>
      <c r="BD63" s="906"/>
      <c r="BE63" s="907"/>
      <c r="BF63" s="907"/>
      <c r="BG63" s="907"/>
      <c r="BH63" s="907"/>
      <c r="BI63" s="908"/>
      <c r="BJ63" s="909" t="s">
        <v>124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389</v>
      </c>
      <c r="R66" s="778"/>
      <c r="S66" s="778"/>
      <c r="T66" s="778"/>
      <c r="U66" s="779"/>
      <c r="V66" s="777" t="s">
        <v>408</v>
      </c>
      <c r="W66" s="778"/>
      <c r="X66" s="778"/>
      <c r="Y66" s="778"/>
      <c r="Z66" s="779"/>
      <c r="AA66" s="777" t="s">
        <v>391</v>
      </c>
      <c r="AB66" s="778"/>
      <c r="AC66" s="778"/>
      <c r="AD66" s="778"/>
      <c r="AE66" s="779"/>
      <c r="AF66" s="912" t="s">
        <v>392</v>
      </c>
      <c r="AG66" s="873"/>
      <c r="AH66" s="873"/>
      <c r="AI66" s="873"/>
      <c r="AJ66" s="913"/>
      <c r="AK66" s="777" t="s">
        <v>409</v>
      </c>
      <c r="AL66" s="801"/>
      <c r="AM66" s="801"/>
      <c r="AN66" s="801"/>
      <c r="AO66" s="802"/>
      <c r="AP66" s="777" t="s">
        <v>394</v>
      </c>
      <c r="AQ66" s="778"/>
      <c r="AR66" s="778"/>
      <c r="AS66" s="778"/>
      <c r="AT66" s="779"/>
      <c r="AU66" s="777" t="s">
        <v>410</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562</v>
      </c>
      <c r="C68" s="930"/>
      <c r="D68" s="930"/>
      <c r="E68" s="930"/>
      <c r="F68" s="930"/>
      <c r="G68" s="930"/>
      <c r="H68" s="930"/>
      <c r="I68" s="930"/>
      <c r="J68" s="930"/>
      <c r="K68" s="930"/>
      <c r="L68" s="930"/>
      <c r="M68" s="930"/>
      <c r="N68" s="930"/>
      <c r="O68" s="930"/>
      <c r="P68" s="931"/>
      <c r="Q68" s="932">
        <v>255</v>
      </c>
      <c r="R68" s="926"/>
      <c r="S68" s="926"/>
      <c r="T68" s="926"/>
      <c r="U68" s="926"/>
      <c r="V68" s="926">
        <v>251</v>
      </c>
      <c r="W68" s="926"/>
      <c r="X68" s="926"/>
      <c r="Y68" s="926"/>
      <c r="Z68" s="926"/>
      <c r="AA68" s="926">
        <v>4</v>
      </c>
      <c r="AB68" s="926"/>
      <c r="AC68" s="926"/>
      <c r="AD68" s="926"/>
      <c r="AE68" s="926"/>
      <c r="AF68" s="926">
        <v>4</v>
      </c>
      <c r="AG68" s="926"/>
      <c r="AH68" s="926"/>
      <c r="AI68" s="926"/>
      <c r="AJ68" s="926"/>
      <c r="AK68" s="926" t="s">
        <v>561</v>
      </c>
      <c r="AL68" s="926"/>
      <c r="AM68" s="926"/>
      <c r="AN68" s="926"/>
      <c r="AO68" s="926"/>
      <c r="AP68" s="926">
        <v>24</v>
      </c>
      <c r="AQ68" s="926"/>
      <c r="AR68" s="926"/>
      <c r="AS68" s="926"/>
      <c r="AT68" s="926"/>
      <c r="AU68" s="926">
        <v>16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563</v>
      </c>
      <c r="C69" s="934"/>
      <c r="D69" s="934"/>
      <c r="E69" s="934"/>
      <c r="F69" s="934"/>
      <c r="G69" s="934"/>
      <c r="H69" s="934"/>
      <c r="I69" s="934"/>
      <c r="J69" s="934"/>
      <c r="K69" s="934"/>
      <c r="L69" s="934"/>
      <c r="M69" s="934"/>
      <c r="N69" s="934"/>
      <c r="O69" s="934"/>
      <c r="P69" s="935"/>
      <c r="Q69" s="936">
        <v>1308</v>
      </c>
      <c r="R69" s="891"/>
      <c r="S69" s="891"/>
      <c r="T69" s="891"/>
      <c r="U69" s="891"/>
      <c r="V69" s="891">
        <v>1299</v>
      </c>
      <c r="W69" s="891"/>
      <c r="X69" s="891"/>
      <c r="Y69" s="891"/>
      <c r="Z69" s="891"/>
      <c r="AA69" s="891">
        <v>9</v>
      </c>
      <c r="AB69" s="891"/>
      <c r="AC69" s="891"/>
      <c r="AD69" s="891"/>
      <c r="AE69" s="891"/>
      <c r="AF69" s="891">
        <v>9</v>
      </c>
      <c r="AG69" s="891"/>
      <c r="AH69" s="891"/>
      <c r="AI69" s="891"/>
      <c r="AJ69" s="891"/>
      <c r="AK69" s="891" t="s">
        <v>561</v>
      </c>
      <c r="AL69" s="891"/>
      <c r="AM69" s="891"/>
      <c r="AN69" s="891"/>
      <c r="AO69" s="891"/>
      <c r="AP69" s="891">
        <v>387</v>
      </c>
      <c r="AQ69" s="891"/>
      <c r="AR69" s="891"/>
      <c r="AS69" s="891"/>
      <c r="AT69" s="891"/>
      <c r="AU69" s="891">
        <v>111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564</v>
      </c>
      <c r="C70" s="934"/>
      <c r="D70" s="934"/>
      <c r="E70" s="934"/>
      <c r="F70" s="934"/>
      <c r="G70" s="934"/>
      <c r="H70" s="934"/>
      <c r="I70" s="934"/>
      <c r="J70" s="934"/>
      <c r="K70" s="934"/>
      <c r="L70" s="934"/>
      <c r="M70" s="934"/>
      <c r="N70" s="934"/>
      <c r="O70" s="934"/>
      <c r="P70" s="935"/>
      <c r="Q70" s="936">
        <v>183</v>
      </c>
      <c r="R70" s="891"/>
      <c r="S70" s="891"/>
      <c r="T70" s="891"/>
      <c r="U70" s="891"/>
      <c r="V70" s="891">
        <v>181</v>
      </c>
      <c r="W70" s="891"/>
      <c r="X70" s="891"/>
      <c r="Y70" s="891"/>
      <c r="Z70" s="891"/>
      <c r="AA70" s="891">
        <v>1</v>
      </c>
      <c r="AB70" s="891"/>
      <c r="AC70" s="891"/>
      <c r="AD70" s="891"/>
      <c r="AE70" s="891"/>
      <c r="AF70" s="891">
        <v>1</v>
      </c>
      <c r="AG70" s="891"/>
      <c r="AH70" s="891"/>
      <c r="AI70" s="891"/>
      <c r="AJ70" s="891"/>
      <c r="AK70" s="891" t="s">
        <v>561</v>
      </c>
      <c r="AL70" s="891"/>
      <c r="AM70" s="891"/>
      <c r="AN70" s="891"/>
      <c r="AO70" s="891"/>
      <c r="AP70" s="891" t="s">
        <v>561</v>
      </c>
      <c r="AQ70" s="891"/>
      <c r="AR70" s="891"/>
      <c r="AS70" s="891"/>
      <c r="AT70" s="891"/>
      <c r="AU70" s="891" t="s">
        <v>561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385</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v>
      </c>
      <c r="AG88" s="902"/>
      <c r="AH88" s="902"/>
      <c r="AI88" s="902"/>
      <c r="AJ88" s="902"/>
      <c r="AK88" s="899"/>
      <c r="AL88" s="899"/>
      <c r="AM88" s="899"/>
      <c r="AN88" s="899"/>
      <c r="AO88" s="899"/>
      <c r="AP88" s="902">
        <v>411</v>
      </c>
      <c r="AQ88" s="902"/>
      <c r="AR88" s="902"/>
      <c r="AS88" s="902"/>
      <c r="AT88" s="902"/>
      <c r="AU88" s="902">
        <v>127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304</v>
      </c>
      <c r="AG109" s="955"/>
      <c r="AH109" s="955"/>
      <c r="AI109" s="955"/>
      <c r="AJ109" s="956"/>
      <c r="AK109" s="954" t="s">
        <v>303</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304</v>
      </c>
      <c r="BW109" s="955"/>
      <c r="BX109" s="955"/>
      <c r="BY109" s="955"/>
      <c r="BZ109" s="956"/>
      <c r="CA109" s="954" t="s">
        <v>303</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304</v>
      </c>
      <c r="DM109" s="955"/>
      <c r="DN109" s="955"/>
      <c r="DO109" s="955"/>
      <c r="DP109" s="956"/>
      <c r="DQ109" s="954" t="s">
        <v>303</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985499</v>
      </c>
      <c r="AB110" s="962"/>
      <c r="AC110" s="962"/>
      <c r="AD110" s="962"/>
      <c r="AE110" s="963"/>
      <c r="AF110" s="964">
        <v>990708</v>
      </c>
      <c r="AG110" s="962"/>
      <c r="AH110" s="962"/>
      <c r="AI110" s="962"/>
      <c r="AJ110" s="963"/>
      <c r="AK110" s="964">
        <v>1048833</v>
      </c>
      <c r="AL110" s="962"/>
      <c r="AM110" s="962"/>
      <c r="AN110" s="962"/>
      <c r="AO110" s="963"/>
      <c r="AP110" s="965">
        <v>27.3</v>
      </c>
      <c r="AQ110" s="966"/>
      <c r="AR110" s="966"/>
      <c r="AS110" s="966"/>
      <c r="AT110" s="967"/>
      <c r="AU110" s="968" t="s">
        <v>68</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9378748</v>
      </c>
      <c r="BR110" s="997"/>
      <c r="BS110" s="997"/>
      <c r="BT110" s="997"/>
      <c r="BU110" s="997"/>
      <c r="BV110" s="997">
        <v>9373372</v>
      </c>
      <c r="BW110" s="997"/>
      <c r="BX110" s="997"/>
      <c r="BY110" s="997"/>
      <c r="BZ110" s="997"/>
      <c r="CA110" s="997">
        <v>9347166</v>
      </c>
      <c r="CB110" s="997"/>
      <c r="CC110" s="997"/>
      <c r="CD110" s="997"/>
      <c r="CE110" s="997"/>
      <c r="CF110" s="1011">
        <v>243.7</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427</v>
      </c>
      <c r="DM110" s="997"/>
      <c r="DN110" s="997"/>
      <c r="DO110" s="997"/>
      <c r="DP110" s="997"/>
      <c r="DQ110" s="997" t="s">
        <v>427</v>
      </c>
      <c r="DR110" s="997"/>
      <c r="DS110" s="997"/>
      <c r="DT110" s="997"/>
      <c r="DU110" s="997"/>
      <c r="DV110" s="998" t="s">
        <v>427</v>
      </c>
      <c r="DW110" s="998"/>
      <c r="DX110" s="998"/>
      <c r="DY110" s="998"/>
      <c r="DZ110" s="999"/>
    </row>
    <row r="111" spans="1:131" s="226" customFormat="1" ht="26.25" customHeight="1">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124</v>
      </c>
      <c r="AG111" s="1004"/>
      <c r="AH111" s="1004"/>
      <c r="AI111" s="1004"/>
      <c r="AJ111" s="1005"/>
      <c r="AK111" s="1006" t="s">
        <v>124</v>
      </c>
      <c r="AL111" s="1004"/>
      <c r="AM111" s="1004"/>
      <c r="AN111" s="1004"/>
      <c r="AO111" s="1005"/>
      <c r="AP111" s="1007" t="s">
        <v>427</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t="s">
        <v>427</v>
      </c>
      <c r="BR111" s="990"/>
      <c r="BS111" s="990"/>
      <c r="BT111" s="990"/>
      <c r="BU111" s="990"/>
      <c r="BV111" s="990" t="s">
        <v>124</v>
      </c>
      <c r="BW111" s="990"/>
      <c r="BX111" s="990"/>
      <c r="BY111" s="990"/>
      <c r="BZ111" s="990"/>
      <c r="CA111" s="990" t="s">
        <v>124</v>
      </c>
      <c r="CB111" s="990"/>
      <c r="CC111" s="990"/>
      <c r="CD111" s="990"/>
      <c r="CE111" s="990"/>
      <c r="CF111" s="984" t="s">
        <v>124</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124</v>
      </c>
      <c r="DM111" s="990"/>
      <c r="DN111" s="990"/>
      <c r="DO111" s="990"/>
      <c r="DP111" s="990"/>
      <c r="DQ111" s="990" t="s">
        <v>427</v>
      </c>
      <c r="DR111" s="990"/>
      <c r="DS111" s="990"/>
      <c r="DT111" s="990"/>
      <c r="DU111" s="990"/>
      <c r="DV111" s="991" t="s">
        <v>124</v>
      </c>
      <c r="DW111" s="991"/>
      <c r="DX111" s="991"/>
      <c r="DY111" s="991"/>
      <c r="DZ111" s="992"/>
    </row>
    <row r="112" spans="1:131" s="226" customFormat="1" ht="26.25" customHeight="1">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427</v>
      </c>
      <c r="AB112" s="1029"/>
      <c r="AC112" s="1029"/>
      <c r="AD112" s="1029"/>
      <c r="AE112" s="1030"/>
      <c r="AF112" s="1031" t="s">
        <v>124</v>
      </c>
      <c r="AG112" s="1029"/>
      <c r="AH112" s="1029"/>
      <c r="AI112" s="1029"/>
      <c r="AJ112" s="1030"/>
      <c r="AK112" s="1031" t="s">
        <v>124</v>
      </c>
      <c r="AL112" s="1029"/>
      <c r="AM112" s="1029"/>
      <c r="AN112" s="1029"/>
      <c r="AO112" s="1030"/>
      <c r="AP112" s="1032" t="s">
        <v>427</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5386489</v>
      </c>
      <c r="BR112" s="990"/>
      <c r="BS112" s="990"/>
      <c r="BT112" s="990"/>
      <c r="BU112" s="990"/>
      <c r="BV112" s="990">
        <v>5755332</v>
      </c>
      <c r="BW112" s="990"/>
      <c r="BX112" s="990"/>
      <c r="BY112" s="990"/>
      <c r="BZ112" s="990"/>
      <c r="CA112" s="990">
        <v>5772466</v>
      </c>
      <c r="CB112" s="990"/>
      <c r="CC112" s="990"/>
      <c r="CD112" s="990"/>
      <c r="CE112" s="990"/>
      <c r="CF112" s="984">
        <v>150.5</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124</v>
      </c>
      <c r="DM112" s="990"/>
      <c r="DN112" s="990"/>
      <c r="DO112" s="990"/>
      <c r="DP112" s="990"/>
      <c r="DQ112" s="990" t="s">
        <v>427</v>
      </c>
      <c r="DR112" s="990"/>
      <c r="DS112" s="990"/>
      <c r="DT112" s="990"/>
      <c r="DU112" s="990"/>
      <c r="DV112" s="991" t="s">
        <v>124</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297520</v>
      </c>
      <c r="AB113" s="1004"/>
      <c r="AC113" s="1004"/>
      <c r="AD113" s="1004"/>
      <c r="AE113" s="1005"/>
      <c r="AF113" s="1006">
        <v>347323</v>
      </c>
      <c r="AG113" s="1004"/>
      <c r="AH113" s="1004"/>
      <c r="AI113" s="1004"/>
      <c r="AJ113" s="1005"/>
      <c r="AK113" s="1006">
        <v>363715</v>
      </c>
      <c r="AL113" s="1004"/>
      <c r="AM113" s="1004"/>
      <c r="AN113" s="1004"/>
      <c r="AO113" s="1005"/>
      <c r="AP113" s="1007">
        <v>9.5</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135769</v>
      </c>
      <c r="BR113" s="990"/>
      <c r="BS113" s="990"/>
      <c r="BT113" s="990"/>
      <c r="BU113" s="990"/>
      <c r="BV113" s="990">
        <v>131242</v>
      </c>
      <c r="BW113" s="990"/>
      <c r="BX113" s="990"/>
      <c r="BY113" s="990"/>
      <c r="BZ113" s="990"/>
      <c r="CA113" s="990">
        <v>126672</v>
      </c>
      <c r="CB113" s="990"/>
      <c r="CC113" s="990"/>
      <c r="CD113" s="990"/>
      <c r="CE113" s="990"/>
      <c r="CF113" s="984">
        <v>3.3</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124</v>
      </c>
      <c r="DM113" s="1029"/>
      <c r="DN113" s="1029"/>
      <c r="DO113" s="1029"/>
      <c r="DP113" s="1030"/>
      <c r="DQ113" s="1031" t="s">
        <v>427</v>
      </c>
      <c r="DR113" s="1029"/>
      <c r="DS113" s="1029"/>
      <c r="DT113" s="1029"/>
      <c r="DU113" s="1030"/>
      <c r="DV113" s="1032" t="s">
        <v>124</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4781</v>
      </c>
      <c r="AB114" s="1029"/>
      <c r="AC114" s="1029"/>
      <c r="AD114" s="1029"/>
      <c r="AE114" s="1030"/>
      <c r="AF114" s="1031">
        <v>4780</v>
      </c>
      <c r="AG114" s="1029"/>
      <c r="AH114" s="1029"/>
      <c r="AI114" s="1029"/>
      <c r="AJ114" s="1030"/>
      <c r="AK114" s="1031">
        <v>4780</v>
      </c>
      <c r="AL114" s="1029"/>
      <c r="AM114" s="1029"/>
      <c r="AN114" s="1029"/>
      <c r="AO114" s="1030"/>
      <c r="AP114" s="1032">
        <v>0.1</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933474</v>
      </c>
      <c r="BR114" s="990"/>
      <c r="BS114" s="990"/>
      <c r="BT114" s="990"/>
      <c r="BU114" s="990"/>
      <c r="BV114" s="990">
        <v>848172</v>
      </c>
      <c r="BW114" s="990"/>
      <c r="BX114" s="990"/>
      <c r="BY114" s="990"/>
      <c r="BZ114" s="990"/>
      <c r="CA114" s="990">
        <v>895077</v>
      </c>
      <c r="CB114" s="990"/>
      <c r="CC114" s="990"/>
      <c r="CD114" s="990"/>
      <c r="CE114" s="990"/>
      <c r="CF114" s="984">
        <v>23.3</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124</v>
      </c>
      <c r="DM114" s="1029"/>
      <c r="DN114" s="1029"/>
      <c r="DO114" s="1029"/>
      <c r="DP114" s="1030"/>
      <c r="DQ114" s="1031" t="s">
        <v>124</v>
      </c>
      <c r="DR114" s="1029"/>
      <c r="DS114" s="1029"/>
      <c r="DT114" s="1029"/>
      <c r="DU114" s="1030"/>
      <c r="DV114" s="1032" t="s">
        <v>124</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75775</v>
      </c>
      <c r="AB115" s="1004"/>
      <c r="AC115" s="1004"/>
      <c r="AD115" s="1004"/>
      <c r="AE115" s="1005"/>
      <c r="AF115" s="1006">
        <v>57261</v>
      </c>
      <c r="AG115" s="1004"/>
      <c r="AH115" s="1004"/>
      <c r="AI115" s="1004"/>
      <c r="AJ115" s="1005"/>
      <c r="AK115" s="1006">
        <v>77217</v>
      </c>
      <c r="AL115" s="1004"/>
      <c r="AM115" s="1004"/>
      <c r="AN115" s="1004"/>
      <c r="AO115" s="1005"/>
      <c r="AP115" s="1007">
        <v>2</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124</v>
      </c>
      <c r="CB115" s="990"/>
      <c r="CC115" s="990"/>
      <c r="CD115" s="990"/>
      <c r="CE115" s="990"/>
      <c r="CF115" s="984" t="s">
        <v>124</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124</v>
      </c>
      <c r="DM115" s="1029"/>
      <c r="DN115" s="1029"/>
      <c r="DO115" s="1029"/>
      <c r="DP115" s="1030"/>
      <c r="DQ115" s="1031" t="s">
        <v>124</v>
      </c>
      <c r="DR115" s="1029"/>
      <c r="DS115" s="1029"/>
      <c r="DT115" s="1029"/>
      <c r="DU115" s="1030"/>
      <c r="DV115" s="1032" t="s">
        <v>124</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44</v>
      </c>
      <c r="AB116" s="1029"/>
      <c r="AC116" s="1029"/>
      <c r="AD116" s="1029"/>
      <c r="AE116" s="1030"/>
      <c r="AF116" s="1031">
        <v>76</v>
      </c>
      <c r="AG116" s="1029"/>
      <c r="AH116" s="1029"/>
      <c r="AI116" s="1029"/>
      <c r="AJ116" s="1030"/>
      <c r="AK116" s="1031">
        <v>80</v>
      </c>
      <c r="AL116" s="1029"/>
      <c r="AM116" s="1029"/>
      <c r="AN116" s="1029"/>
      <c r="AO116" s="1030"/>
      <c r="AP116" s="1032">
        <v>0</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124</v>
      </c>
      <c r="BW116" s="990"/>
      <c r="BX116" s="990"/>
      <c r="BY116" s="990"/>
      <c r="BZ116" s="990"/>
      <c r="CA116" s="990" t="s">
        <v>427</v>
      </c>
      <c r="CB116" s="990"/>
      <c r="CC116" s="990"/>
      <c r="CD116" s="990"/>
      <c r="CE116" s="990"/>
      <c r="CF116" s="984" t="s">
        <v>124</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124</v>
      </c>
      <c r="DR116" s="1029"/>
      <c r="DS116" s="1029"/>
      <c r="DT116" s="1029"/>
      <c r="DU116" s="1030"/>
      <c r="DV116" s="1032" t="s">
        <v>124</v>
      </c>
      <c r="DW116" s="1033"/>
      <c r="DX116" s="1033"/>
      <c r="DY116" s="1033"/>
      <c r="DZ116" s="1034"/>
    </row>
    <row r="117" spans="1:130" s="226" customFormat="1" ht="26.25" customHeight="1">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1363619</v>
      </c>
      <c r="AB117" s="1047"/>
      <c r="AC117" s="1047"/>
      <c r="AD117" s="1047"/>
      <c r="AE117" s="1048"/>
      <c r="AF117" s="1049">
        <v>1400148</v>
      </c>
      <c r="AG117" s="1047"/>
      <c r="AH117" s="1047"/>
      <c r="AI117" s="1047"/>
      <c r="AJ117" s="1048"/>
      <c r="AK117" s="1049">
        <v>1494625</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124</v>
      </c>
      <c r="BW117" s="990"/>
      <c r="BX117" s="990"/>
      <c r="BY117" s="990"/>
      <c r="BZ117" s="990"/>
      <c r="CA117" s="990" t="s">
        <v>124</v>
      </c>
      <c r="CB117" s="990"/>
      <c r="CC117" s="990"/>
      <c r="CD117" s="990"/>
      <c r="CE117" s="990"/>
      <c r="CF117" s="984" t="s">
        <v>124</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124</v>
      </c>
      <c r="DR117" s="1029"/>
      <c r="DS117" s="1029"/>
      <c r="DT117" s="1029"/>
      <c r="DU117" s="1030"/>
      <c r="DV117" s="1032" t="s">
        <v>124</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304</v>
      </c>
      <c r="AG118" s="955"/>
      <c r="AH118" s="955"/>
      <c r="AI118" s="955"/>
      <c r="AJ118" s="956"/>
      <c r="AK118" s="954" t="s">
        <v>303</v>
      </c>
      <c r="AL118" s="955"/>
      <c r="AM118" s="955"/>
      <c r="AN118" s="955"/>
      <c r="AO118" s="956"/>
      <c r="AP118" s="1041" t="s">
        <v>421</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124</v>
      </c>
      <c r="BW118" s="1068"/>
      <c r="BX118" s="1068"/>
      <c r="BY118" s="1068"/>
      <c r="BZ118" s="1068"/>
      <c r="CA118" s="1068" t="s">
        <v>124</v>
      </c>
      <c r="CB118" s="1068"/>
      <c r="CC118" s="1068"/>
      <c r="CD118" s="1068"/>
      <c r="CE118" s="1068"/>
      <c r="CF118" s="984" t="s">
        <v>124</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124</v>
      </c>
      <c r="DH118" s="1029"/>
      <c r="DI118" s="1029"/>
      <c r="DJ118" s="1029"/>
      <c r="DK118" s="1030"/>
      <c r="DL118" s="1031" t="s">
        <v>124</v>
      </c>
      <c r="DM118" s="1029"/>
      <c r="DN118" s="1029"/>
      <c r="DO118" s="1029"/>
      <c r="DP118" s="1030"/>
      <c r="DQ118" s="1031" t="s">
        <v>124</v>
      </c>
      <c r="DR118" s="1029"/>
      <c r="DS118" s="1029"/>
      <c r="DT118" s="1029"/>
      <c r="DU118" s="1030"/>
      <c r="DV118" s="1032" t="s">
        <v>124</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124</v>
      </c>
      <c r="AG119" s="962"/>
      <c r="AH119" s="962"/>
      <c r="AI119" s="962"/>
      <c r="AJ119" s="963"/>
      <c r="AK119" s="964" t="s">
        <v>124</v>
      </c>
      <c r="AL119" s="962"/>
      <c r="AM119" s="962"/>
      <c r="AN119" s="962"/>
      <c r="AO119" s="963"/>
      <c r="AP119" s="965" t="s">
        <v>124</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452</v>
      </c>
      <c r="BP119" s="1076"/>
      <c r="BQ119" s="1067">
        <v>15834480</v>
      </c>
      <c r="BR119" s="1068"/>
      <c r="BS119" s="1068"/>
      <c r="BT119" s="1068"/>
      <c r="BU119" s="1068"/>
      <c r="BV119" s="1068">
        <v>16108118</v>
      </c>
      <c r="BW119" s="1068"/>
      <c r="BX119" s="1068"/>
      <c r="BY119" s="1068"/>
      <c r="BZ119" s="1068"/>
      <c r="CA119" s="1068">
        <v>16141381</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124</v>
      </c>
      <c r="DH119" s="1054"/>
      <c r="DI119" s="1054"/>
      <c r="DJ119" s="1054"/>
      <c r="DK119" s="1055"/>
      <c r="DL119" s="1053" t="s">
        <v>124</v>
      </c>
      <c r="DM119" s="1054"/>
      <c r="DN119" s="1054"/>
      <c r="DO119" s="1054"/>
      <c r="DP119" s="1055"/>
      <c r="DQ119" s="1053" t="s">
        <v>124</v>
      </c>
      <c r="DR119" s="1054"/>
      <c r="DS119" s="1054"/>
      <c r="DT119" s="1054"/>
      <c r="DU119" s="1055"/>
      <c r="DV119" s="1056" t="s">
        <v>124</v>
      </c>
      <c r="DW119" s="1057"/>
      <c r="DX119" s="1057"/>
      <c r="DY119" s="1057"/>
      <c r="DZ119" s="1058"/>
    </row>
    <row r="120" spans="1:130" s="226" customFormat="1" ht="26.25" customHeight="1">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124</v>
      </c>
      <c r="AG120" s="1029"/>
      <c r="AH120" s="1029"/>
      <c r="AI120" s="1029"/>
      <c r="AJ120" s="1030"/>
      <c r="AK120" s="1031" t="s">
        <v>124</v>
      </c>
      <c r="AL120" s="1029"/>
      <c r="AM120" s="1029"/>
      <c r="AN120" s="1029"/>
      <c r="AO120" s="1030"/>
      <c r="AP120" s="1032" t="s">
        <v>124</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3668944</v>
      </c>
      <c r="BR120" s="997"/>
      <c r="BS120" s="997"/>
      <c r="BT120" s="997"/>
      <c r="BU120" s="997"/>
      <c r="BV120" s="997">
        <v>3487872</v>
      </c>
      <c r="BW120" s="997"/>
      <c r="BX120" s="997"/>
      <c r="BY120" s="997"/>
      <c r="BZ120" s="997"/>
      <c r="CA120" s="997">
        <v>3284155</v>
      </c>
      <c r="CB120" s="997"/>
      <c r="CC120" s="997"/>
      <c r="CD120" s="997"/>
      <c r="CE120" s="997"/>
      <c r="CF120" s="1011">
        <v>85.6</v>
      </c>
      <c r="CG120" s="1012"/>
      <c r="CH120" s="1012"/>
      <c r="CI120" s="1012"/>
      <c r="CJ120" s="1012"/>
      <c r="CK120" s="1077" t="s">
        <v>456</v>
      </c>
      <c r="CL120" s="1078"/>
      <c r="CM120" s="1078"/>
      <c r="CN120" s="1078"/>
      <c r="CO120" s="1079"/>
      <c r="CP120" s="1085" t="s">
        <v>402</v>
      </c>
      <c r="CQ120" s="1086"/>
      <c r="CR120" s="1086"/>
      <c r="CS120" s="1086"/>
      <c r="CT120" s="1086"/>
      <c r="CU120" s="1086"/>
      <c r="CV120" s="1086"/>
      <c r="CW120" s="1086"/>
      <c r="CX120" s="1086"/>
      <c r="CY120" s="1086"/>
      <c r="CZ120" s="1086"/>
      <c r="DA120" s="1086"/>
      <c r="DB120" s="1086"/>
      <c r="DC120" s="1086"/>
      <c r="DD120" s="1086"/>
      <c r="DE120" s="1086"/>
      <c r="DF120" s="1087"/>
      <c r="DG120" s="996">
        <v>4763016</v>
      </c>
      <c r="DH120" s="997"/>
      <c r="DI120" s="997"/>
      <c r="DJ120" s="997"/>
      <c r="DK120" s="997"/>
      <c r="DL120" s="997">
        <v>4717310</v>
      </c>
      <c r="DM120" s="997"/>
      <c r="DN120" s="997"/>
      <c r="DO120" s="997"/>
      <c r="DP120" s="997"/>
      <c r="DQ120" s="997">
        <v>4565361</v>
      </c>
      <c r="DR120" s="997"/>
      <c r="DS120" s="997"/>
      <c r="DT120" s="997"/>
      <c r="DU120" s="997"/>
      <c r="DV120" s="998">
        <v>119</v>
      </c>
      <c r="DW120" s="998"/>
      <c r="DX120" s="998"/>
      <c r="DY120" s="998"/>
      <c r="DZ120" s="999"/>
    </row>
    <row r="121" spans="1:130" s="226" customFormat="1" ht="26.25" customHeight="1">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124</v>
      </c>
      <c r="AB121" s="1029"/>
      <c r="AC121" s="1029"/>
      <c r="AD121" s="1029"/>
      <c r="AE121" s="1030"/>
      <c r="AF121" s="1031" t="s">
        <v>124</v>
      </c>
      <c r="AG121" s="1029"/>
      <c r="AH121" s="1029"/>
      <c r="AI121" s="1029"/>
      <c r="AJ121" s="1030"/>
      <c r="AK121" s="1031" t="s">
        <v>124</v>
      </c>
      <c r="AL121" s="1029"/>
      <c r="AM121" s="1029"/>
      <c r="AN121" s="1029"/>
      <c r="AO121" s="1030"/>
      <c r="AP121" s="1032" t="s">
        <v>124</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912497</v>
      </c>
      <c r="BR121" s="990"/>
      <c r="BS121" s="990"/>
      <c r="BT121" s="990"/>
      <c r="BU121" s="990"/>
      <c r="BV121" s="990">
        <v>833462</v>
      </c>
      <c r="BW121" s="990"/>
      <c r="BX121" s="990"/>
      <c r="BY121" s="990"/>
      <c r="BZ121" s="990"/>
      <c r="CA121" s="990">
        <v>759224</v>
      </c>
      <c r="CB121" s="990"/>
      <c r="CC121" s="990"/>
      <c r="CD121" s="990"/>
      <c r="CE121" s="990"/>
      <c r="CF121" s="984">
        <v>19.8</v>
      </c>
      <c r="CG121" s="985"/>
      <c r="CH121" s="985"/>
      <c r="CI121" s="985"/>
      <c r="CJ121" s="985"/>
      <c r="CK121" s="1080"/>
      <c r="CL121" s="1081"/>
      <c r="CM121" s="1081"/>
      <c r="CN121" s="1081"/>
      <c r="CO121" s="1082"/>
      <c r="CP121" s="1090" t="s">
        <v>400</v>
      </c>
      <c r="CQ121" s="1091"/>
      <c r="CR121" s="1091"/>
      <c r="CS121" s="1091"/>
      <c r="CT121" s="1091"/>
      <c r="CU121" s="1091"/>
      <c r="CV121" s="1091"/>
      <c r="CW121" s="1091"/>
      <c r="CX121" s="1091"/>
      <c r="CY121" s="1091"/>
      <c r="CZ121" s="1091"/>
      <c r="DA121" s="1091"/>
      <c r="DB121" s="1091"/>
      <c r="DC121" s="1091"/>
      <c r="DD121" s="1091"/>
      <c r="DE121" s="1091"/>
      <c r="DF121" s="1092"/>
      <c r="DG121" s="989" t="s">
        <v>124</v>
      </c>
      <c r="DH121" s="990"/>
      <c r="DI121" s="990"/>
      <c r="DJ121" s="990"/>
      <c r="DK121" s="990"/>
      <c r="DL121" s="990" t="s">
        <v>124</v>
      </c>
      <c r="DM121" s="990"/>
      <c r="DN121" s="990"/>
      <c r="DO121" s="990"/>
      <c r="DP121" s="990"/>
      <c r="DQ121" s="990">
        <v>1207105</v>
      </c>
      <c r="DR121" s="990"/>
      <c r="DS121" s="990"/>
      <c r="DT121" s="990"/>
      <c r="DU121" s="990"/>
      <c r="DV121" s="991">
        <v>31.5</v>
      </c>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124</v>
      </c>
      <c r="AG122" s="1029"/>
      <c r="AH122" s="1029"/>
      <c r="AI122" s="1029"/>
      <c r="AJ122" s="1030"/>
      <c r="AK122" s="1031" t="s">
        <v>124</v>
      </c>
      <c r="AL122" s="1029"/>
      <c r="AM122" s="1029"/>
      <c r="AN122" s="1029"/>
      <c r="AO122" s="1030"/>
      <c r="AP122" s="1032" t="s">
        <v>124</v>
      </c>
      <c r="AQ122" s="1033"/>
      <c r="AR122" s="1033"/>
      <c r="AS122" s="1033"/>
      <c r="AT122" s="1034"/>
      <c r="AU122" s="1062"/>
      <c r="AV122" s="1063"/>
      <c r="AW122" s="1063"/>
      <c r="AX122" s="1063"/>
      <c r="AY122" s="1064"/>
      <c r="AZ122" s="1044" t="s">
        <v>459</v>
      </c>
      <c r="BA122" s="1035"/>
      <c r="BB122" s="1035"/>
      <c r="BC122" s="1035"/>
      <c r="BD122" s="1035"/>
      <c r="BE122" s="1035"/>
      <c r="BF122" s="1035"/>
      <c r="BG122" s="1035"/>
      <c r="BH122" s="1035"/>
      <c r="BI122" s="1035"/>
      <c r="BJ122" s="1035"/>
      <c r="BK122" s="1035"/>
      <c r="BL122" s="1035"/>
      <c r="BM122" s="1035"/>
      <c r="BN122" s="1035"/>
      <c r="BO122" s="1035"/>
      <c r="BP122" s="1036"/>
      <c r="BQ122" s="1067">
        <v>9096200</v>
      </c>
      <c r="BR122" s="1068"/>
      <c r="BS122" s="1068"/>
      <c r="BT122" s="1068"/>
      <c r="BU122" s="1068"/>
      <c r="BV122" s="1068">
        <v>9110107</v>
      </c>
      <c r="BW122" s="1068"/>
      <c r="BX122" s="1068"/>
      <c r="BY122" s="1068"/>
      <c r="BZ122" s="1068"/>
      <c r="CA122" s="1068">
        <v>8997187</v>
      </c>
      <c r="CB122" s="1068"/>
      <c r="CC122" s="1068"/>
      <c r="CD122" s="1068"/>
      <c r="CE122" s="1068"/>
      <c r="CF122" s="1088">
        <v>234.5</v>
      </c>
      <c r="CG122" s="1089"/>
      <c r="CH122" s="1089"/>
      <c r="CI122" s="1089"/>
      <c r="CJ122" s="1089"/>
      <c r="CK122" s="1080"/>
      <c r="CL122" s="1081"/>
      <c r="CM122" s="1081"/>
      <c r="CN122" s="1081"/>
      <c r="CO122" s="1082"/>
      <c r="CP122" s="1090" t="s">
        <v>398</v>
      </c>
      <c r="CQ122" s="1091"/>
      <c r="CR122" s="1091"/>
      <c r="CS122" s="1091"/>
      <c r="CT122" s="1091"/>
      <c r="CU122" s="1091"/>
      <c r="CV122" s="1091"/>
      <c r="CW122" s="1091"/>
      <c r="CX122" s="1091"/>
      <c r="CY122" s="1091"/>
      <c r="CZ122" s="1091"/>
      <c r="DA122" s="1091"/>
      <c r="DB122" s="1091"/>
      <c r="DC122" s="1091"/>
      <c r="DD122" s="1091"/>
      <c r="DE122" s="1091"/>
      <c r="DF122" s="1092"/>
      <c r="DG122" s="989" t="s">
        <v>124</v>
      </c>
      <c r="DH122" s="990"/>
      <c r="DI122" s="990"/>
      <c r="DJ122" s="990"/>
      <c r="DK122" s="990"/>
      <c r="DL122" s="990" t="s">
        <v>124</v>
      </c>
      <c r="DM122" s="990"/>
      <c r="DN122" s="990"/>
      <c r="DO122" s="990"/>
      <c r="DP122" s="990"/>
      <c r="DQ122" s="990" t="s">
        <v>124</v>
      </c>
      <c r="DR122" s="990"/>
      <c r="DS122" s="990"/>
      <c r="DT122" s="990"/>
      <c r="DU122" s="990"/>
      <c r="DV122" s="991" t="s">
        <v>124</v>
      </c>
      <c r="DW122" s="991"/>
      <c r="DX122" s="991"/>
      <c r="DY122" s="991"/>
      <c r="DZ122" s="992"/>
    </row>
    <row r="123" spans="1:130" s="226" customFormat="1" ht="26.25" customHeight="1">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124</v>
      </c>
      <c r="AB123" s="1029"/>
      <c r="AC123" s="1029"/>
      <c r="AD123" s="1029"/>
      <c r="AE123" s="1030"/>
      <c r="AF123" s="1031" t="s">
        <v>124</v>
      </c>
      <c r="AG123" s="1029"/>
      <c r="AH123" s="1029"/>
      <c r="AI123" s="1029"/>
      <c r="AJ123" s="1030"/>
      <c r="AK123" s="1031" t="s">
        <v>124</v>
      </c>
      <c r="AL123" s="1029"/>
      <c r="AM123" s="1029"/>
      <c r="AN123" s="1029"/>
      <c r="AO123" s="1030"/>
      <c r="AP123" s="1032" t="s">
        <v>124</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460</v>
      </c>
      <c r="BP123" s="1076"/>
      <c r="BQ123" s="1135">
        <v>13677641</v>
      </c>
      <c r="BR123" s="1136"/>
      <c r="BS123" s="1136"/>
      <c r="BT123" s="1136"/>
      <c r="BU123" s="1136"/>
      <c r="BV123" s="1136">
        <v>13431441</v>
      </c>
      <c r="BW123" s="1136"/>
      <c r="BX123" s="1136"/>
      <c r="BY123" s="1136"/>
      <c r="BZ123" s="1136"/>
      <c r="CA123" s="1136">
        <v>13040566</v>
      </c>
      <c r="CB123" s="1136"/>
      <c r="CC123" s="1136"/>
      <c r="CD123" s="1136"/>
      <c r="CE123" s="1136"/>
      <c r="CF123" s="1069"/>
      <c r="CG123" s="1070"/>
      <c r="CH123" s="1070"/>
      <c r="CI123" s="1070"/>
      <c r="CJ123" s="1071"/>
      <c r="CK123" s="1080"/>
      <c r="CL123" s="1081"/>
      <c r="CM123" s="1081"/>
      <c r="CN123" s="1081"/>
      <c r="CO123" s="1082"/>
      <c r="CP123" s="1090" t="s">
        <v>461</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124</v>
      </c>
      <c r="DM123" s="1029"/>
      <c r="DN123" s="1029"/>
      <c r="DO123" s="1029"/>
      <c r="DP123" s="1030"/>
      <c r="DQ123" s="1031" t="s">
        <v>124</v>
      </c>
      <c r="DR123" s="1029"/>
      <c r="DS123" s="1029"/>
      <c r="DT123" s="1029"/>
      <c r="DU123" s="1030"/>
      <c r="DV123" s="1032" t="s">
        <v>124</v>
      </c>
      <c r="DW123" s="1033"/>
      <c r="DX123" s="1033"/>
      <c r="DY123" s="1033"/>
      <c r="DZ123" s="1034"/>
    </row>
    <row r="124" spans="1:130" s="226" customFormat="1" ht="26.25" customHeight="1" thickBot="1">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124</v>
      </c>
      <c r="AG124" s="1029"/>
      <c r="AH124" s="1029"/>
      <c r="AI124" s="1029"/>
      <c r="AJ124" s="1030"/>
      <c r="AK124" s="1031" t="s">
        <v>124</v>
      </c>
      <c r="AL124" s="1029"/>
      <c r="AM124" s="1029"/>
      <c r="AN124" s="1029"/>
      <c r="AO124" s="1030"/>
      <c r="AP124" s="1032" t="s">
        <v>124</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54.7</v>
      </c>
      <c r="BR124" s="1098"/>
      <c r="BS124" s="1098"/>
      <c r="BT124" s="1098"/>
      <c r="BU124" s="1098"/>
      <c r="BV124" s="1098">
        <v>68</v>
      </c>
      <c r="BW124" s="1098"/>
      <c r="BX124" s="1098"/>
      <c r="BY124" s="1098"/>
      <c r="BZ124" s="1098"/>
      <c r="CA124" s="1098">
        <v>80.8</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v>623473</v>
      </c>
      <c r="DH124" s="1054"/>
      <c r="DI124" s="1054"/>
      <c r="DJ124" s="1054"/>
      <c r="DK124" s="1055"/>
      <c r="DL124" s="1053">
        <v>1038022</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75775</v>
      </c>
      <c r="AB126" s="1029"/>
      <c r="AC126" s="1029"/>
      <c r="AD126" s="1029"/>
      <c r="AE126" s="1030"/>
      <c r="AF126" s="1031">
        <v>57261</v>
      </c>
      <c r="AG126" s="1029"/>
      <c r="AH126" s="1029"/>
      <c r="AI126" s="1029"/>
      <c r="AJ126" s="1030"/>
      <c r="AK126" s="1031">
        <v>77217</v>
      </c>
      <c r="AL126" s="1029"/>
      <c r="AM126" s="1029"/>
      <c r="AN126" s="1029"/>
      <c r="AO126" s="1030"/>
      <c r="AP126" s="1032">
        <v>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v>135436</v>
      </c>
      <c r="AB128" s="1118"/>
      <c r="AC128" s="1118"/>
      <c r="AD128" s="1118"/>
      <c r="AE128" s="1119"/>
      <c r="AF128" s="1120">
        <v>136069</v>
      </c>
      <c r="AG128" s="1118"/>
      <c r="AH128" s="1118"/>
      <c r="AI128" s="1118"/>
      <c r="AJ128" s="1119"/>
      <c r="AK128" s="1120">
        <v>131476</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124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4719061</v>
      </c>
      <c r="AB129" s="1029"/>
      <c r="AC129" s="1029"/>
      <c r="AD129" s="1029"/>
      <c r="AE129" s="1030"/>
      <c r="AF129" s="1031">
        <v>4788081</v>
      </c>
      <c r="AG129" s="1029"/>
      <c r="AH129" s="1029"/>
      <c r="AI129" s="1029"/>
      <c r="AJ129" s="1030"/>
      <c r="AK129" s="1031">
        <v>4728846</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124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780409</v>
      </c>
      <c r="AB130" s="1029"/>
      <c r="AC130" s="1029"/>
      <c r="AD130" s="1029"/>
      <c r="AE130" s="1030"/>
      <c r="AF130" s="1031">
        <v>857380</v>
      </c>
      <c r="AG130" s="1029"/>
      <c r="AH130" s="1029"/>
      <c r="AI130" s="1029"/>
      <c r="AJ130" s="1030"/>
      <c r="AK130" s="1031">
        <v>892873</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11.3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3938652</v>
      </c>
      <c r="AB131" s="1054"/>
      <c r="AC131" s="1054"/>
      <c r="AD131" s="1054"/>
      <c r="AE131" s="1055"/>
      <c r="AF131" s="1053">
        <v>3930701</v>
      </c>
      <c r="AG131" s="1054"/>
      <c r="AH131" s="1054"/>
      <c r="AI131" s="1054"/>
      <c r="AJ131" s="1055"/>
      <c r="AK131" s="1053">
        <v>3835973</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v>80.8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11.36871193</v>
      </c>
      <c r="AB132" s="1170"/>
      <c r="AC132" s="1170"/>
      <c r="AD132" s="1170"/>
      <c r="AE132" s="1171"/>
      <c r="AF132" s="1172">
        <v>10.3467295</v>
      </c>
      <c r="AG132" s="1170"/>
      <c r="AH132" s="1170"/>
      <c r="AI132" s="1170"/>
      <c r="AJ132" s="1171"/>
      <c r="AK132" s="1172">
        <v>12.259627480000001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10.7</v>
      </c>
      <c r="AB133" s="1153"/>
      <c r="AC133" s="1153"/>
      <c r="AD133" s="1153"/>
      <c r="AE133" s="1154"/>
      <c r="AF133" s="1152">
        <v>10.199999999999999</v>
      </c>
      <c r="AG133" s="1153"/>
      <c r="AH133" s="1153"/>
      <c r="AI133" s="1153"/>
      <c r="AJ133" s="1154"/>
      <c r="AK133" s="1152">
        <v>11.3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5DB8O2gaioDR+lUKqt1EOD8vVAE4u+kQZgyJuZrOav/fAmBPctZJX/j80LrW82pRq+gpLq5XpFaAN7AoJR07/Q==" saltValue="63a+E4tk/2W9N2WEyNnZ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2" zoomScaleNormal="85" zoomScaleSheetLayoutView="100" workbookViewId="0">
      <selection activeCell="AD73" sqref="AD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Wl8/k5Fcn1fSFsaq877uFHXRL0UJFHUdCkoV45z1bIwLmoZA2vM3SmJ1xoov+uK6X9DrjCFzCEgxMEXuD9+uQ==" saltValue="CUE5AM05r3OTnQwiOl8v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nL+6+u4HEBGFPIKoOf/nAIyrbsEjPDMRAhjux1KDeTC+s2Qrbh9/8bcx28Z2ZkgMg1iNFpl65SVS7zANgvpAA==" saltValue="beB2ELpG3QsUlEr6rEGx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1157924</v>
      </c>
      <c r="AP9" s="292">
        <v>141781</v>
      </c>
      <c r="AQ9" s="293">
        <v>135358</v>
      </c>
      <c r="AR9" s="294">
        <v>4.7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56409</v>
      </c>
      <c r="AP10" s="295">
        <v>6907</v>
      </c>
      <c r="AQ10" s="296">
        <v>16285</v>
      </c>
      <c r="AR10" s="297">
        <v>-57.6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321353</v>
      </c>
      <c r="AP11" s="295">
        <v>39348</v>
      </c>
      <c r="AQ11" s="296">
        <v>23139</v>
      </c>
      <c r="AR11" s="297">
        <v>70.099999999999994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v>5321</v>
      </c>
      <c r="AP12" s="295">
        <v>652</v>
      </c>
      <c r="AQ12" s="296">
        <v>3507</v>
      </c>
      <c r="AR12" s="297">
        <v>-81.400000000000006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499</v>
      </c>
      <c r="AL13" s="1193"/>
      <c r="AM13" s="1193"/>
      <c r="AN13" s="1194"/>
      <c r="AO13" s="295" t="s">
        <v>500</v>
      </c>
      <c r="AP13" s="295" t="s">
        <v>500</v>
      </c>
      <c r="AQ13" s="296">
        <v>1</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53126</v>
      </c>
      <c r="AP14" s="295">
        <v>6505</v>
      </c>
      <c r="AQ14" s="296">
        <v>6299</v>
      </c>
      <c r="AR14" s="297">
        <v>3.3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4597</v>
      </c>
      <c r="AP15" s="295">
        <v>563</v>
      </c>
      <c r="AQ15" s="296">
        <v>3566</v>
      </c>
      <c r="AR15" s="297">
        <v>-84.2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-98604</v>
      </c>
      <c r="AP16" s="295">
        <v>-12073</v>
      </c>
      <c r="AQ16" s="296">
        <v>-14081</v>
      </c>
      <c r="AR16" s="297">
        <v>-14.3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1500126</v>
      </c>
      <c r="AP17" s="295">
        <v>183681</v>
      </c>
      <c r="AQ17" s="296">
        <v>174073</v>
      </c>
      <c r="AR17" s="297">
        <v>5.5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14.69</v>
      </c>
      <c r="AP21" s="308">
        <v>15.56</v>
      </c>
      <c r="AQ21" s="309">
        <v>-0.87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98.4</v>
      </c>
      <c r="AP22" s="313">
        <v>96</v>
      </c>
      <c r="AQ22" s="314">
        <v>2.4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1048833</v>
      </c>
      <c r="AP32" s="322">
        <v>128423</v>
      </c>
      <c r="AQ32" s="323">
        <v>106722</v>
      </c>
      <c r="AR32" s="324">
        <v>20.3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500</v>
      </c>
      <c r="AP33" s="322" t="s">
        <v>500</v>
      </c>
      <c r="AQ33" s="323">
        <v>147</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500</v>
      </c>
      <c r="AP34" s="322" t="s">
        <v>500</v>
      </c>
      <c r="AQ34" s="323">
        <v>287</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363715</v>
      </c>
      <c r="AP35" s="322">
        <v>44535</v>
      </c>
      <c r="AQ35" s="323">
        <v>22428</v>
      </c>
      <c r="AR35" s="324">
        <v>98.6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4780</v>
      </c>
      <c r="AP36" s="322">
        <v>585</v>
      </c>
      <c r="AQ36" s="323">
        <v>4327</v>
      </c>
      <c r="AR36" s="324">
        <v>-86.5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v>77217</v>
      </c>
      <c r="AP37" s="322">
        <v>9455</v>
      </c>
      <c r="AQ37" s="323">
        <v>1437</v>
      </c>
      <c r="AR37" s="324">
        <v>558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v>80</v>
      </c>
      <c r="AP38" s="325">
        <v>10</v>
      </c>
      <c r="AQ38" s="326">
        <v>25</v>
      </c>
      <c r="AR38" s="314">
        <v>-60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-131476</v>
      </c>
      <c r="AP39" s="322">
        <v>-16098</v>
      </c>
      <c r="AQ39" s="323">
        <v>-4811</v>
      </c>
      <c r="AR39" s="324">
        <v>234.6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-892873</v>
      </c>
      <c r="AP40" s="322">
        <v>-109327</v>
      </c>
      <c r="AQ40" s="323">
        <v>-91754</v>
      </c>
      <c r="AR40" s="324">
        <v>19.2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470276</v>
      </c>
      <c r="AP41" s="322">
        <v>57582</v>
      </c>
      <c r="AQ41" s="323">
        <v>38807</v>
      </c>
      <c r="AR41" s="324">
        <v>48.4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1850809</v>
      </c>
      <c r="AN51" s="344">
        <v>213129</v>
      </c>
      <c r="AO51" s="345">
        <v>38.200000000000003</v>
      </c>
      <c r="AP51" s="346">
        <v>174587</v>
      </c>
      <c r="AQ51" s="347">
        <v>19.100000000000001</v>
      </c>
      <c r="AR51" s="348">
        <v>19.100000000000001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419336</v>
      </c>
      <c r="AN52" s="352">
        <v>48288</v>
      </c>
      <c r="AO52" s="353">
        <v>28.2</v>
      </c>
      <c r="AP52" s="354">
        <v>79695</v>
      </c>
      <c r="AQ52" s="355">
        <v>17</v>
      </c>
      <c r="AR52" s="356">
        <v>11.2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1010625</v>
      </c>
      <c r="AN53" s="344">
        <v>118133</v>
      </c>
      <c r="AO53" s="345">
        <v>-44.6</v>
      </c>
      <c r="AP53" s="346">
        <v>175675</v>
      </c>
      <c r="AQ53" s="347">
        <v>0.6</v>
      </c>
      <c r="AR53" s="348">
        <v>-45.2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427278</v>
      </c>
      <c r="AN54" s="352">
        <v>49945</v>
      </c>
      <c r="AO54" s="353">
        <v>3.4</v>
      </c>
      <c r="AP54" s="354">
        <v>87698</v>
      </c>
      <c r="AQ54" s="355">
        <v>10</v>
      </c>
      <c r="AR54" s="356">
        <v>-6.6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1383622</v>
      </c>
      <c r="AN55" s="344">
        <v>163452</v>
      </c>
      <c r="AO55" s="345">
        <v>38.4</v>
      </c>
      <c r="AP55" s="346">
        <v>162193</v>
      </c>
      <c r="AQ55" s="347">
        <v>-7.7</v>
      </c>
      <c r="AR55" s="348">
        <v>46.1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261173</v>
      </c>
      <c r="AN56" s="352">
        <v>30853</v>
      </c>
      <c r="AO56" s="353">
        <v>-38.200000000000003</v>
      </c>
      <c r="AP56" s="354">
        <v>79985</v>
      </c>
      <c r="AQ56" s="355">
        <v>-8.8000000000000007</v>
      </c>
      <c r="AR56" s="356">
        <v>-29.4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1575669</v>
      </c>
      <c r="AN57" s="344">
        <v>190459</v>
      </c>
      <c r="AO57" s="345">
        <v>16.5</v>
      </c>
      <c r="AP57" s="346">
        <v>168868</v>
      </c>
      <c r="AQ57" s="347">
        <v>4.0999999999999996</v>
      </c>
      <c r="AR57" s="348">
        <v>12.4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222257</v>
      </c>
      <c r="AN58" s="352">
        <v>26865</v>
      </c>
      <c r="AO58" s="353">
        <v>-12.9</v>
      </c>
      <c r="AP58" s="354">
        <v>79360</v>
      </c>
      <c r="AQ58" s="355">
        <v>-0.8</v>
      </c>
      <c r="AR58" s="356">
        <v>-12.1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1498773</v>
      </c>
      <c r="AN59" s="344">
        <v>183516</v>
      </c>
      <c r="AO59" s="345">
        <v>-3.6</v>
      </c>
      <c r="AP59" s="346">
        <v>202870</v>
      </c>
      <c r="AQ59" s="347">
        <v>20.100000000000001</v>
      </c>
      <c r="AR59" s="348">
        <v>-23.7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157786</v>
      </c>
      <c r="AN60" s="352">
        <v>19320</v>
      </c>
      <c r="AO60" s="353">
        <v>-28.1</v>
      </c>
      <c r="AP60" s="354">
        <v>79735</v>
      </c>
      <c r="AQ60" s="355">
        <v>0.5</v>
      </c>
      <c r="AR60" s="356">
        <v>-28.6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1463900</v>
      </c>
      <c r="AN61" s="359">
        <v>173738</v>
      </c>
      <c r="AO61" s="360">
        <v>9</v>
      </c>
      <c r="AP61" s="361">
        <v>176839</v>
      </c>
      <c r="AQ61" s="362">
        <v>7.2</v>
      </c>
      <c r="AR61" s="348">
        <v>1.8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297566</v>
      </c>
      <c r="AN62" s="352">
        <v>35054</v>
      </c>
      <c r="AO62" s="353">
        <v>-9.5</v>
      </c>
      <c r="AP62" s="354">
        <v>81295</v>
      </c>
      <c r="AQ62" s="355">
        <v>3.6</v>
      </c>
      <c r="AR62" s="356">
        <v>-13.1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xddWafowuXC3cnuvCaAMBFqo8m72U0JETPyDmMP9oVHwYjC3CVkqNQc7MCFUqQ3lzoS60qqbHzH34LYi4Cbkg==" saltValue="nb8WDJNVkDcx2VucO2BM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F102" sqref="AF102"/>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0Vp3Ay0YNlVQnrGFB6uQg0PsWCW49YV3ZelIynAr/+OymkBRFMdSYx0IjU0TyiGiKBQ5/ytr6WwBorwooOFrQ==" saltValue="syTJgn2ht5kPMrrcwY5i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DH116" sqref="DH11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I5Ehnla0wQlc+UGiA0MP/tA7ykG+g/T1W5yUQAS2yXIMrSKlc4EGa1ES8+TwDqlVpJKN3fD6m4RB0wPwMvCJA==" saltValue="BfgSPKmYn6U7f1bR/QmN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2" t="s">
        <v>3</v>
      </c>
      <c r="D47" s="1212"/>
      <c r="E47" s="1213"/>
      <c r="F47" s="11">
        <v>33.11</v>
      </c>
      <c r="G47" s="12">
        <v>39.32</v>
      </c>
      <c r="H47" s="12">
        <v>40.590000000000003</v>
      </c>
      <c r="I47" s="12">
        <v>41.03</v>
      </c>
      <c r="J47" s="13">
        <v>35.56</v>
      </c>
    </row>
    <row r="48" spans="2:10" ht="57.75" customHeight="1">
      <c r="B48" s="14"/>
      <c r="C48" s="1214" t="s">
        <v>4</v>
      </c>
      <c r="D48" s="1214"/>
      <c r="E48" s="1215"/>
      <c r="F48" s="15">
        <v>2.4700000000000002</v>
      </c>
      <c r="G48" s="16">
        <v>2.62</v>
      </c>
      <c r="H48" s="16">
        <v>2.4700000000000002</v>
      </c>
      <c r="I48" s="16">
        <v>2.42</v>
      </c>
      <c r="J48" s="17">
        <v>2.4900000000000002</v>
      </c>
    </row>
    <row r="49" spans="2:10" ht="57.75" customHeight="1" thickBot="1">
      <c r="B49" s="18"/>
      <c r="C49" s="1216" t="s">
        <v>5</v>
      </c>
      <c r="D49" s="1216"/>
      <c r="E49" s="1217"/>
      <c r="F49" s="19">
        <v>0.38</v>
      </c>
      <c r="G49" s="20">
        <v>4.57</v>
      </c>
      <c r="H49" s="20" t="s">
        <v>547</v>
      </c>
      <c r="I49" s="20" t="s">
        <v>548</v>
      </c>
      <c r="J49" s="21" t="s">
        <v>549</v>
      </c>
    </row>
    <row r="50" spans="2:10" ht="13.5" customHeight="1"/>
    <row r="51" spans="2:10" ht="13.5" hidden="1" customHeight="1"/>
    <row r="52" spans="2:10" ht="13.5" hidden="1" customHeight="1"/>
    <row r="53" spans="2:10" ht="13.5" hidden="1" customHeight="1"/>
  </sheetData>
  <sheetProtection algorithmName="SHA-512" hashValue="uC+17ZVbH7czP1T2O9vUhmux4ojkRn7GLG8/QCYyKKtDeOvo13Hd1BUSej3mBLNwj86aGDy5d1pEIDFSF+SxeA==" saltValue="9FG7i1ViYCyH/twyRCkx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2019-03-13T10:52:48Z</cp:lastPrinted>
  <dcterms:created xsi:type="dcterms:W3CDTF">2019-02-14T01:10:52Z</dcterms:created>
  <dcterms:modified xsi:type="dcterms:W3CDTF">2019-12-13T07:26:09Z</dcterms:modified>
  <cp:category/>
</cp:coreProperties>
</file>